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FINANCIJSKI\2025\06-2025\"/>
    </mc:Choice>
  </mc:AlternateContent>
  <bookViews>
    <workbookView xWindow="0" yWindow="0" windowWidth="23040" windowHeight="9072"/>
  </bookViews>
  <sheets>
    <sheet name="SAŽETAK" sheetId="6" r:id="rId1"/>
    <sheet name="Prihodi i rashodi prema ek.kl" sheetId="1" r:id="rId2"/>
    <sheet name="Prihodi i rashodi - izvori" sheetId="2" r:id="rId3"/>
    <sheet name="Rashodi - fink.kl." sheetId="3" r:id="rId4"/>
    <sheet name="Račun financiranja" sheetId="4" r:id="rId5"/>
    <sheet name="Posebni dio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5" l="1"/>
  <c r="F93" i="5"/>
  <c r="F89" i="5"/>
  <c r="F83" i="5"/>
  <c r="F79" i="5"/>
  <c r="F77" i="5"/>
  <c r="F76" i="5"/>
  <c r="F75" i="5"/>
  <c r="F74" i="5"/>
  <c r="F72" i="5"/>
  <c r="F69" i="5"/>
  <c r="F68" i="5"/>
  <c r="F66" i="5"/>
  <c r="F65" i="5"/>
  <c r="F63" i="5"/>
  <c r="F64" i="5"/>
  <c r="F62" i="5"/>
  <c r="F61" i="5"/>
  <c r="F59" i="5"/>
  <c r="F56" i="5"/>
  <c r="F52" i="5"/>
  <c r="F50" i="5"/>
  <c r="F46" i="5"/>
  <c r="F39" i="5"/>
  <c r="F37" i="5"/>
  <c r="F35" i="5"/>
  <c r="F34" i="5"/>
  <c r="F29" i="5"/>
  <c r="F25" i="5"/>
  <c r="F19" i="5"/>
  <c r="F17" i="5"/>
  <c r="F16" i="5"/>
  <c r="F15" i="5"/>
  <c r="F12" i="5"/>
  <c r="F11" i="5"/>
  <c r="F8" i="5"/>
  <c r="F27" i="3" l="1"/>
  <c r="F26" i="3"/>
  <c r="F25" i="3"/>
  <c r="F24" i="3"/>
  <c r="F23" i="3"/>
  <c r="F21" i="3"/>
  <c r="F20" i="3"/>
  <c r="F16" i="3"/>
  <c r="F17" i="3"/>
  <c r="F18" i="3"/>
  <c r="F19" i="3"/>
  <c r="F15" i="3"/>
  <c r="F14" i="3"/>
  <c r="F9" i="3"/>
  <c r="F11" i="2" l="1"/>
  <c r="F12" i="2"/>
  <c r="F13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9" i="2"/>
  <c r="F10" i="2"/>
  <c r="F9" i="2"/>
  <c r="F11" i="1" l="1"/>
  <c r="F12" i="1"/>
  <c r="F13" i="1"/>
  <c r="F14" i="1"/>
  <c r="F17" i="1"/>
  <c r="F18" i="1"/>
  <c r="F19" i="1"/>
  <c r="F20" i="1"/>
  <c r="F21" i="1"/>
  <c r="F22" i="1"/>
  <c r="F23" i="1"/>
  <c r="F24" i="1"/>
  <c r="F25" i="1"/>
  <c r="F27" i="1"/>
  <c r="F10" i="1"/>
  <c r="K13" i="6" l="1"/>
  <c r="J13" i="6"/>
  <c r="K12" i="6"/>
  <c r="J12" i="6"/>
  <c r="I11" i="6"/>
  <c r="H11" i="6"/>
  <c r="G11" i="6"/>
  <c r="F11" i="6"/>
  <c r="K9" i="6"/>
  <c r="J9" i="6"/>
  <c r="I8" i="6"/>
  <c r="H8" i="6"/>
  <c r="G8" i="6"/>
  <c r="F8" i="6"/>
  <c r="I14" i="6" l="1"/>
  <c r="H14" i="6"/>
  <c r="K11" i="6"/>
  <c r="F14" i="6"/>
  <c r="J8" i="6"/>
  <c r="K8" i="6"/>
  <c r="J11" i="6"/>
</calcChain>
</file>

<file path=xl/sharedStrings.xml><?xml version="1.0" encoding="utf-8"?>
<sst xmlns="http://schemas.openxmlformats.org/spreadsheetml/2006/main" count="261" uniqueCount="114">
  <si>
    <t>Oznaka</t>
  </si>
  <si>
    <t>Ostvarenje 2024.</t>
  </si>
  <si>
    <t>Plan 2025.</t>
  </si>
  <si>
    <t>Indeks 4./1. (5.)</t>
  </si>
  <si>
    <t>Indeks 4./3. (6.)</t>
  </si>
  <si>
    <t>A. RAČUN PRIHODA I RASHODA</t>
  </si>
  <si>
    <t>6 Prihodi poslovanja</t>
  </si>
  <si>
    <t>63 Pomoći iz inozemstva i od subjekata unutar općeg proračuna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</si>
  <si>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</si>
  <si>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</si>
  <si>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</si>
  <si>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SVEUKUPNO PRIHODI</t>
  </si>
  <si>
    <t>3 Rashodi poslovanja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</si>
  <si>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</si>
  <si>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</si>
  <si>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</si>
  <si>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</si>
  <si>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</si>
  <si>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 Rashodi za nabavu nefinancijske imovine</t>
  </si>
  <si>
    <t>42 Rashodi za nabavu proizvedene dugotrajne imovine</t>
  </si>
  <si>
    <t>45 Rashodi za dodatna ulaganja na nefinancijskoj imovini</t>
  </si>
  <si>
    <t>SVEUKUPNO RASHODI</t>
  </si>
  <si>
    <t>Ostvarenje 01.01.-30.06.2025.</t>
  </si>
  <si>
    <t>711 Prihodi od nefinancijske imovine i nadoknade štete s osnova osiguranja</t>
  </si>
  <si>
    <t>503 POMOĆI IZ NENADLEŽNIH PRORAČUNA - KORISNICI</t>
  </si>
  <si>
    <t>01 Opći prihodi i primici</t>
  </si>
  <si>
    <t>611 Donacije</t>
  </si>
  <si>
    <t>05 Pomoći</t>
  </si>
  <si>
    <t>56 Fondovi EU-a</t>
  </si>
  <si>
    <t>512 Pomoći iz državnog proračuna - plaće MZOS</t>
  </si>
  <si>
    <t>432 PRIHODI ZA POSEBNE NAMJENE - korisnici</t>
  </si>
  <si>
    <t>03 Vlastiti prihodi</t>
  </si>
  <si>
    <t>09 OBRAZOVANJE</t>
  </si>
  <si>
    <t>0 Javnost</t>
  </si>
  <si>
    <t>SVEUKUPNO RASHODI I IZDACI</t>
  </si>
  <si>
    <t>Ind. (6.) (4./2.)</t>
  </si>
  <si>
    <t>Ind. (5.) (4./1.)</t>
  </si>
  <si>
    <t>Ostvarenje (4.)</t>
  </si>
  <si>
    <t>Tekući plan (3.)</t>
  </si>
  <si>
    <t>Izvorni plan (2.)</t>
  </si>
  <si>
    <t>Ostvarenje preth. god. (1)</t>
  </si>
  <si>
    <t>I. OPĆI DIO</t>
  </si>
  <si>
    <t>B. RAČUN FINANCIRANJA</t>
  </si>
  <si>
    <t>Razred/skupina/izvor</t>
  </si>
  <si>
    <t>Naziv</t>
  </si>
  <si>
    <t>Plan 2024.</t>
  </si>
  <si>
    <t>Ind (6/3)</t>
  </si>
  <si>
    <t>Ind (6/5)</t>
  </si>
  <si>
    <t>08</t>
  </si>
  <si>
    <t>Namjenski primici od zaduživanja</t>
  </si>
  <si>
    <t>Primici od fin. Imovine i zaduživanja</t>
  </si>
  <si>
    <t>Primici od zaduživanja</t>
  </si>
  <si>
    <t>Izdaci za fin. Imovinu i otplatu zajmova</t>
  </si>
  <si>
    <t>Izdaci za otplatu glavnice primljenih kredita i zajmova</t>
  </si>
  <si>
    <t>Izvršenje 01.01.-30.06.2024</t>
  </si>
  <si>
    <t>I rebalans 2025</t>
  </si>
  <si>
    <t>izvršenje 01.01.-30.06.2025</t>
  </si>
  <si>
    <t>0912 Osnovno obrazovanje</t>
  </si>
  <si>
    <t>A200200 MZOS- Plaće OŠ</t>
  </si>
  <si>
    <t>200 MZOS- Plaće OŠ</t>
  </si>
  <si>
    <t>0960 Dodatne usluge u obrazovanju</t>
  </si>
  <si>
    <t>A100128 Pomoćnici u nastavi OŠ i SŠ (EU projekt)</t>
  </si>
  <si>
    <t>158 Pomoćnici u nastavi OŠ i SŠ (EU projekt)</t>
  </si>
  <si>
    <t>T1000107 Školska prehrana učenika (standard)</t>
  </si>
  <si>
    <t>0911 Predškolsko obrazovanje</t>
  </si>
  <si>
    <t>A100217 PROGRAM PREDŠKOLSKOG ODGOJA</t>
  </si>
  <si>
    <t>A100191 Shema školskog voća, povrća i mlijeka</t>
  </si>
  <si>
    <t>A100162 Prijenos sredstava od nenadležnih proračuna</t>
  </si>
  <si>
    <t>A100161 Javne potrebe iznad standarda - OSTALO</t>
  </si>
  <si>
    <t>A100159 Javne potrebe iznad standarda - donacije</t>
  </si>
  <si>
    <t>A100142A Prihodi od nefinancijske imovine i nadoknade štete s osnova osiguranja</t>
  </si>
  <si>
    <t>A100041 Županijske javne potrebe OŠ</t>
  </si>
  <si>
    <t>140 Javne potrebe iznad zakonskog standarda</t>
  </si>
  <si>
    <t>A100042 Javne potrebe iznad standarda-vlastiti prihodi</t>
  </si>
  <si>
    <t>125 Program javnih potreba iznad standarda - vlastiti prihodi</t>
  </si>
  <si>
    <t>A100199 Prijevoz učenika OŠ</t>
  </si>
  <si>
    <t>A100035 Operativni plan tekućeg i investicijskog održavanja OŠ</t>
  </si>
  <si>
    <t>A100034A Odgojnoobrazovno, administrativno i tehničko osoblje - posebni dio</t>
  </si>
  <si>
    <t>A100034 Odgojnoobrazovno, administrativno i tehničko osoblje</t>
  </si>
  <si>
    <t>121 Zakonski standardi javnih ustanova OŠ</t>
  </si>
  <si>
    <t>12-25 OŠ PLAŠKI</t>
  </si>
  <si>
    <t>12 Upravni odjel za društvene djelatnosti</t>
  </si>
  <si>
    <t>A) SAŽETAK RAČUNA PRIHODA I RASHODA</t>
  </si>
  <si>
    <t>I Rebalans</t>
  </si>
  <si>
    <t>Ind. (5/2)</t>
  </si>
  <si>
    <t>Ind. (5/4)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</si>
  <si>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</si>
  <si>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</si>
  <si>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</si>
  <si>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</si>
  <si>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</si>
  <si>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</si>
  <si>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</si>
  <si>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</si>
  <si>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</si>
  <si>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</si>
  <si>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</si>
  <si>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</si>
  <si>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</si>
  <si>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</si>
  <si>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7 Prihodi od prodaje nefinancijske imovine</t>
  </si>
  <si>
    <t>72 Prihodi od prodaje proizvedene dugotrajne imovine</t>
  </si>
  <si>
    <t>I Rebalans 2025.</t>
  </si>
  <si>
    <t xml:space="preserve">                                                                                                         I OPĆI DIO</t>
  </si>
  <si>
    <t xml:space="preserve">                                                                                           A. RAČUN PRIHODA I RASHODA</t>
  </si>
  <si>
    <t xml:space="preserve">                IZVJEŠTAJ O POLUGODIŠNJEM IZVRŠENJU FINANCIJSKOG PLANA OSNOVNE ŠKOLE PLAŠKI - PRIHODI I RASHODI PREMA EKONOMSKOJ KLASIFIKACIJI</t>
  </si>
  <si>
    <t xml:space="preserve">                      IZVJEŠTAJ O POLUGODIŠNJEM IZVRŠENJU FINANCIJSKOG PLANA OSNOVNE ŠKOLE PLAŠKI - PRIHODI I RASHODI PREMA IZVORIMA FINANCIRANJA</t>
  </si>
  <si>
    <t xml:space="preserve">              IZVJEŠTAJ O POLUGODIŠNJEM IZVRŠENJU FINANCIJSKOG PLANA OSNOVNE ŠKOLE PLAŠKI - PRIHODI I RASHODI PREMA FUNKCIJSKOJ KLASIFIKACIJI</t>
  </si>
  <si>
    <t>IZVJEŠTAJ O IZVRŠENJU POLUGODIŠNJEG IZVJEŠTAJA FINANCIJSKOG PLANA OSNOVNE ŠKOLE PLAŠKI ZA RAZDOBLJE 01.01.-30.06.2025</t>
  </si>
  <si>
    <t xml:space="preserve">                                                                                                         II POSEBNI DIO</t>
  </si>
  <si>
    <t xml:space="preserve">                                              POLUGODIŠNJE IZVRŠENJE FINANCIJSKOG PLANA OSNOVNE ŠKOLE PLAŠKI ZA 2025. GODINU </t>
  </si>
  <si>
    <t>Izvršenje 01.01.-30.06.2025</t>
  </si>
  <si>
    <t>Izvršenje 01.01.2024.-30.06.2024.</t>
  </si>
  <si>
    <t>IZVJEŠTAJ O IZVRŠENJU POLUGODIŠNJEG IZVJEŠTAJA IZVRŠENJA FINANCIJSKOG PLANA OSNOVNE ŠKOLE PLAŠKI ZA RAZDOBLJE 01.01.2025.-30.06.2025.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</si>
</sst>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Verdana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008B8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163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10" xfId="0" applyFont="1" applyBorder="1" applyAlignment="1">
      <alignment horizontal="center" vertical="center" wrapText="1"/>
    </xf>
    <xf numFmtId="0" fontId="19" fillId="33" borderId="0" xfId="0" applyFont="1" applyFill="1"/>
    <xf numFmtId="0" fontId="21" fillId="33" borderId="11" xfId="0" applyFont="1" applyFill="1" applyBorder="1" applyAlignment="1">
      <alignment horizontal="left" wrapText="1"/>
    </xf>
    <xf numFmtId="0" fontId="19" fillId="33" borderId="11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4" fontId="21" fillId="33" borderId="11" xfId="0" applyNumberFormat="1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right" wrapText="1"/>
    </xf>
    <xf numFmtId="0" fontId="21" fillId="33" borderId="11" xfId="0" applyFont="1" applyFill="1" applyBorder="1" applyAlignment="1">
      <alignment horizontal="right" wrapText="1"/>
    </xf>
    <xf numFmtId="0" fontId="19" fillId="34" borderId="11" xfId="0" applyFont="1" applyFill="1" applyBorder="1" applyAlignment="1">
      <alignment horizontal="right" wrapText="1"/>
    </xf>
    <xf numFmtId="0" fontId="22" fillId="34" borderId="11" xfId="0" applyFont="1" applyFill="1" applyBorder="1" applyAlignment="1">
      <alignment wrapText="1"/>
    </xf>
    <xf numFmtId="4" fontId="22" fillId="34" borderId="11" xfId="0" applyNumberFormat="1" applyFont="1" applyFill="1" applyBorder="1" applyAlignment="1">
      <alignment horizontal="right" wrapText="1"/>
    </xf>
    <xf numFmtId="0" fontId="22" fillId="34" borderId="11" xfId="0" applyFont="1" applyFill="1" applyBorder="1" applyAlignment="1">
      <alignment horizontal="left" wrapText="1"/>
    </xf>
    <xf numFmtId="0" fontId="22" fillId="34" borderId="11" xfId="0" applyFont="1" applyFill="1" applyBorder="1" applyAlignment="1">
      <alignment horizontal="right" wrapText="1"/>
    </xf>
    <xf numFmtId="0" fontId="19" fillId="35" borderId="11" xfId="0" applyFont="1" applyFill="1" applyBorder="1" applyAlignment="1">
      <alignment horizontal="right" wrapText="1"/>
    </xf>
    <xf numFmtId="0" fontId="22" fillId="35" borderId="11" xfId="0" applyFont="1" applyFill="1" applyBorder="1" applyAlignment="1">
      <alignment wrapText="1"/>
    </xf>
    <xf numFmtId="4" fontId="22" fillId="35" borderId="11" xfId="0" applyNumberFormat="1" applyFont="1" applyFill="1" applyBorder="1" applyAlignment="1">
      <alignment horizontal="right" wrapText="1"/>
    </xf>
    <xf numFmtId="0" fontId="22" fillId="35" borderId="11" xfId="0" applyFont="1" applyFill="1" applyBorder="1" applyAlignment="1">
      <alignment horizontal="left" wrapText="1"/>
    </xf>
    <xf numFmtId="0" fontId="19" fillId="36" borderId="11" xfId="0" applyFont="1" applyFill="1" applyBorder="1" applyAlignment="1">
      <alignment horizontal="right" wrapText="1"/>
    </xf>
    <xf numFmtId="0" fontId="21" fillId="36" borderId="11" xfId="0" applyFont="1" applyFill="1" applyBorder="1" applyAlignment="1">
      <alignment wrapText="1"/>
    </xf>
    <xf numFmtId="4" fontId="21" fillId="36" borderId="11" xfId="0" applyNumberFormat="1" applyFont="1" applyFill="1" applyBorder="1" applyAlignment="1">
      <alignment horizontal="right" wrapText="1"/>
    </xf>
    <xf numFmtId="0" fontId="21" fillId="36" borderId="11" xfId="0" applyFont="1" applyFill="1" applyBorder="1" applyAlignment="1">
      <alignment horizontal="left" wrapText="1"/>
    </xf>
    <xf numFmtId="0" fontId="19" fillId="37" borderId="11" xfId="0" applyFont="1" applyFill="1" applyBorder="1" applyAlignment="1">
      <alignment horizontal="right" wrapText="1"/>
    </xf>
    <xf numFmtId="0" fontId="21" fillId="37" borderId="11" xfId="0" applyFont="1" applyFill="1" applyBorder="1" applyAlignment="1">
      <alignment horizontal="right" wrapText="1"/>
    </xf>
    <xf numFmtId="4" fontId="21" fillId="37" borderId="11" xfId="0" applyNumberFormat="1" applyFont="1" applyFill="1" applyBorder="1" applyAlignment="1">
      <alignment horizontal="right" wrapText="1"/>
    </xf>
    <xf numFmtId="0" fontId="21" fillId="37" borderId="11" xfId="0" applyFont="1" applyFill="1" applyBorder="1" applyAlignment="1">
      <alignment horizontal="left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8" borderId="12" xfId="0" applyFill="1" applyBorder="1" applyAlignment="1">
      <alignment wrapText="1"/>
    </xf>
    <xf numFmtId="0" fontId="0" fillId="38" borderId="12" xfId="0" applyFill="1" applyBorder="1"/>
    <xf numFmtId="0" fontId="0" fillId="39" borderId="0" xfId="0" applyFill="1" applyBorder="1"/>
    <xf numFmtId="49" fontId="0" fillId="38" borderId="12" xfId="0" applyNumberFormat="1" applyFill="1" applyBorder="1"/>
    <xf numFmtId="0" fontId="0" fillId="0" borderId="12" xfId="0" applyBorder="1"/>
    <xf numFmtId="0" fontId="0" fillId="0" borderId="12" xfId="0" applyBorder="1" applyAlignment="1">
      <alignment wrapText="1"/>
    </xf>
    <xf numFmtId="0" fontId="19" fillId="40" borderId="11" xfId="0" applyFont="1" applyFill="1" applyBorder="1" applyAlignment="1">
      <alignment horizontal="right" wrapText="1"/>
    </xf>
    <xf numFmtId="0" fontId="21" fillId="40" borderId="11" xfId="0" applyFont="1" applyFill="1" applyBorder="1" applyAlignment="1">
      <alignment wrapText="1"/>
    </xf>
    <xf numFmtId="4" fontId="21" fillId="40" borderId="11" xfId="0" applyNumberFormat="1" applyFont="1" applyFill="1" applyBorder="1" applyAlignment="1">
      <alignment horizontal="right" wrapText="1"/>
    </xf>
    <xf numFmtId="0" fontId="21" fillId="40" borderId="11" xfId="0" applyFont="1" applyFill="1" applyBorder="1" applyAlignment="1">
      <alignment horizontal="left" wrapText="1"/>
    </xf>
    <xf numFmtId="0" fontId="19" fillId="34" borderId="11" xfId="0" applyFont="1" applyFill="1" applyBorder="1" applyAlignment="1">
      <alignment wrapText="1"/>
    </xf>
    <xf numFmtId="0" fontId="19" fillId="41" borderId="11" xfId="0" applyFont="1" applyFill="1" applyBorder="1" applyAlignment="1">
      <alignment horizontal="right" wrapText="1"/>
    </xf>
    <xf numFmtId="0" fontId="21" fillId="41" borderId="11" xfId="0" applyFont="1" applyFill="1" applyBorder="1" applyAlignment="1">
      <alignment wrapText="1"/>
    </xf>
    <xf numFmtId="4" fontId="21" fillId="41" borderId="11" xfId="0" applyNumberFormat="1" applyFont="1" applyFill="1" applyBorder="1" applyAlignment="1">
      <alignment horizontal="right" wrapText="1"/>
    </xf>
    <xf numFmtId="0" fontId="21" fillId="41" borderId="11" xfId="0" applyFont="1" applyFill="1" applyBorder="1" applyAlignment="1">
      <alignment horizontal="left" wrapText="1"/>
    </xf>
    <xf numFmtId="0" fontId="22" fillId="35" borderId="11" xfId="0" applyFont="1" applyFill="1" applyBorder="1" applyAlignment="1">
      <alignment horizontal="right" wrapText="1"/>
    </xf>
    <xf numFmtId="0" fontId="19" fillId="35" borderId="11" xfId="0" applyFont="1" applyFill="1" applyBorder="1" applyAlignment="1">
      <alignment wrapText="1"/>
    </xf>
    <xf numFmtId="0" fontId="21" fillId="40" borderId="11" xfId="0" applyFont="1" applyFill="1" applyBorder="1" applyAlignment="1">
      <alignment horizontal="right" wrapText="1"/>
    </xf>
    <xf numFmtId="0" fontId="19" fillId="40" borderId="11" xfId="0" applyFont="1" applyFill="1" applyBorder="1" applyAlignment="1">
      <alignment wrapText="1"/>
    </xf>
    <xf numFmtId="0" fontId="21" fillId="41" borderId="11" xfId="0" applyFont="1" applyFill="1" applyBorder="1" applyAlignment="1">
      <alignment horizontal="right" wrapText="1"/>
    </xf>
    <xf numFmtId="0" fontId="25" fillId="0" borderId="0" xfId="42" applyFont="1"/>
    <xf numFmtId="0" fontId="24" fillId="0" borderId="0" xfId="42" applyNumberFormat="1" applyFont="1" applyFill="1" applyBorder="1" applyAlignment="1" applyProtection="1">
      <alignment horizontal="center" vertical="center" wrapText="1"/>
    </xf>
    <xf numFmtId="4" fontId="24" fillId="0" borderId="0" xfId="42" applyNumberFormat="1" applyFont="1" applyFill="1" applyBorder="1" applyAlignment="1" applyProtection="1">
      <alignment horizontal="center" vertical="center" wrapText="1"/>
    </xf>
    <xf numFmtId="0" fontId="24" fillId="0" borderId="0" xfId="42" applyNumberFormat="1" applyFont="1" applyFill="1" applyBorder="1" applyAlignment="1" applyProtection="1">
      <alignment horizontal="left" wrapText="1"/>
    </xf>
    <xf numFmtId="0" fontId="26" fillId="0" borderId="0" xfId="42" applyNumberFormat="1" applyFont="1" applyFill="1" applyBorder="1" applyAlignment="1" applyProtection="1">
      <alignment wrapText="1"/>
    </xf>
    <xf numFmtId="0" fontId="24" fillId="0" borderId="13" xfId="42" applyNumberFormat="1" applyFont="1" applyFill="1" applyBorder="1" applyAlignment="1" applyProtection="1">
      <alignment horizontal="center" vertical="center" wrapText="1"/>
    </xf>
    <xf numFmtId="4" fontId="23" fillId="0" borderId="13" xfId="42" applyNumberFormat="1" applyFont="1" applyBorder="1" applyAlignment="1">
      <alignment horizontal="center" vertical="center"/>
    </xf>
    <xf numFmtId="0" fontId="24" fillId="0" borderId="12" xfId="42" quotePrefix="1" applyFont="1" applyBorder="1" applyAlignment="1">
      <alignment horizontal="left" vertical="center" wrapText="1"/>
    </xf>
    <xf numFmtId="0" fontId="24" fillId="0" borderId="12" xfId="42" quotePrefix="1" applyFont="1" applyBorder="1" applyAlignment="1">
      <alignment horizontal="center" vertical="center" wrapText="1"/>
    </xf>
    <xf numFmtId="0" fontId="24" fillId="0" borderId="12" xfId="42" quotePrefix="1" applyNumberFormat="1" applyFont="1" applyFill="1" applyBorder="1" applyAlignment="1" applyProtection="1">
      <alignment horizontal="left" vertical="center"/>
    </xf>
    <xf numFmtId="0" fontId="24" fillId="0" borderId="12" xfId="42" quotePrefix="1" applyNumberFormat="1" applyFont="1" applyFill="1" applyBorder="1" applyAlignment="1" applyProtection="1">
      <alignment horizontal="left" vertical="center" wrapText="1"/>
    </xf>
    <xf numFmtId="4" fontId="24" fillId="39" borderId="12" xfId="42" applyNumberFormat="1" applyFont="1" applyFill="1" applyBorder="1" applyAlignment="1" applyProtection="1">
      <alignment horizontal="center" vertical="center" wrapText="1"/>
    </xf>
    <xf numFmtId="0" fontId="23" fillId="0" borderId="12" xfId="42" applyFont="1" applyBorder="1" applyAlignment="1">
      <alignment vertical="center" wrapText="1"/>
    </xf>
    <xf numFmtId="0" fontId="23" fillId="0" borderId="12" xfId="42" applyFont="1" applyBorder="1" applyAlignment="1">
      <alignment vertical="center"/>
    </xf>
    <xf numFmtId="4" fontId="27" fillId="42" borderId="12" xfId="42" applyNumberFormat="1" applyFont="1" applyFill="1" applyBorder="1" applyAlignment="1" applyProtection="1">
      <alignment horizontal="left" vertical="center"/>
    </xf>
    <xf numFmtId="4" fontId="24" fillId="42" borderId="12" xfId="42" applyNumberFormat="1" applyFont="1" applyFill="1" applyBorder="1" applyAlignment="1">
      <alignment horizontal="left" vertical="center"/>
    </xf>
    <xf numFmtId="4" fontId="24" fillId="43" borderId="12" xfId="42" applyNumberFormat="1" applyFont="1" applyFill="1" applyBorder="1" applyAlignment="1">
      <alignment horizontal="left" vertical="center"/>
    </xf>
    <xf numFmtId="0" fontId="23" fillId="43" borderId="12" xfId="42" applyFont="1" applyFill="1" applyBorder="1" applyAlignment="1">
      <alignment horizontal="left" vertical="center"/>
    </xf>
    <xf numFmtId="2" fontId="23" fillId="43" borderId="12" xfId="42" applyNumberFormat="1" applyFont="1" applyFill="1" applyBorder="1" applyAlignment="1">
      <alignment horizontal="left" vertical="center"/>
    </xf>
    <xf numFmtId="4" fontId="27" fillId="0" borderId="12" xfId="42" applyNumberFormat="1" applyFont="1" applyFill="1" applyBorder="1" applyAlignment="1" applyProtection="1">
      <alignment horizontal="left" vertical="center"/>
    </xf>
    <xf numFmtId="4" fontId="24" fillId="0" borderId="12" xfId="42" applyNumberFormat="1" applyFont="1" applyFill="1" applyBorder="1" applyAlignment="1">
      <alignment horizontal="left" vertical="center"/>
    </xf>
    <xf numFmtId="4" fontId="23" fillId="0" borderId="12" xfId="42" applyNumberFormat="1" applyFont="1" applyBorder="1" applyAlignment="1">
      <alignment horizontal="left" vertical="center"/>
    </xf>
    <xf numFmtId="0" fontId="23" fillId="39" borderId="12" xfId="42" applyFont="1" applyFill="1" applyBorder="1" applyAlignment="1">
      <alignment horizontal="left" vertical="center"/>
    </xf>
    <xf numFmtId="2" fontId="23" fillId="39" borderId="12" xfId="42" applyNumberFormat="1" applyFont="1" applyFill="1" applyBorder="1" applyAlignment="1">
      <alignment horizontal="left" vertical="center"/>
    </xf>
    <xf numFmtId="2" fontId="27" fillId="0" borderId="12" xfId="42" applyNumberFormat="1" applyFont="1" applyFill="1" applyBorder="1" applyAlignment="1" applyProtection="1">
      <alignment horizontal="left" vertical="center"/>
    </xf>
    <xf numFmtId="2" fontId="23" fillId="0" borderId="12" xfId="42" applyNumberFormat="1" applyFont="1" applyBorder="1" applyAlignment="1">
      <alignment horizontal="left" vertical="center"/>
    </xf>
    <xf numFmtId="0" fontId="27" fillId="44" borderId="12" xfId="42" applyFont="1" applyFill="1" applyBorder="1" applyAlignment="1">
      <alignment horizontal="left" vertical="center"/>
    </xf>
    <xf numFmtId="0" fontId="28" fillId="44" borderId="12" xfId="42" applyNumberFormat="1" applyFont="1" applyFill="1" applyBorder="1" applyAlignment="1" applyProtection="1">
      <alignment horizontal="left" vertical="center"/>
    </xf>
    <xf numFmtId="0" fontId="28" fillId="42" borderId="12" xfId="42" applyNumberFormat="1" applyFont="1" applyFill="1" applyBorder="1" applyAlignment="1" applyProtection="1">
      <alignment horizontal="left" vertical="center"/>
    </xf>
    <xf numFmtId="4" fontId="27" fillId="0" borderId="12" xfId="42" applyNumberFormat="1" applyFont="1" applyFill="1" applyBorder="1" applyAlignment="1" applyProtection="1">
      <alignment horizontal="left" vertical="center" wrapText="1"/>
    </xf>
    <xf numFmtId="4" fontId="24" fillId="0" borderId="12" xfId="42" applyNumberFormat="1" applyFont="1" applyBorder="1" applyAlignment="1">
      <alignment horizontal="left" vertical="center"/>
    </xf>
    <xf numFmtId="4" fontId="27" fillId="42" borderId="12" xfId="42" applyNumberFormat="1" applyFont="1" applyFill="1" applyBorder="1" applyAlignment="1" applyProtection="1">
      <alignment horizontal="left" vertical="center" wrapText="1"/>
    </xf>
    <xf numFmtId="0" fontId="24" fillId="0" borderId="0" xfId="42" applyNumberFormat="1" applyFont="1" applyFill="1" applyBorder="1" applyAlignment="1" applyProtection="1">
      <alignment horizontal="left" vertical="center" wrapText="1"/>
    </xf>
    <xf numFmtId="0" fontId="26" fillId="0" borderId="0" xfId="42" applyNumberFormat="1" applyFont="1" applyFill="1" applyBorder="1" applyAlignment="1" applyProtection="1">
      <alignment horizontal="left" vertical="center" wrapText="1"/>
    </xf>
    <xf numFmtId="4" fontId="26" fillId="0" borderId="0" xfId="42" applyNumberFormat="1" applyFont="1" applyFill="1" applyBorder="1" applyAlignment="1" applyProtection="1">
      <alignment horizontal="left" vertical="center" wrapText="1"/>
    </xf>
    <xf numFmtId="0" fontId="25" fillId="0" borderId="0" xfId="42" applyFont="1" applyAlignment="1">
      <alignment horizontal="left"/>
    </xf>
    <xf numFmtId="0" fontId="24" fillId="0" borderId="12" xfId="42" quotePrefix="1" applyFont="1" applyBorder="1" applyAlignment="1">
      <alignment horizontal="left" wrapText="1"/>
    </xf>
    <xf numFmtId="0" fontId="24" fillId="0" borderId="12" xfId="42" quotePrefix="1" applyNumberFormat="1" applyFont="1" applyFill="1" applyBorder="1" applyAlignment="1" applyProtection="1">
      <alignment horizontal="left"/>
    </xf>
    <xf numFmtId="0" fontId="24" fillId="0" borderId="12" xfId="42" quotePrefix="1" applyNumberFormat="1" applyFont="1" applyFill="1" applyBorder="1" applyAlignment="1" applyProtection="1">
      <alignment horizontal="left" wrapText="1"/>
    </xf>
    <xf numFmtId="4" fontId="24" fillId="39" borderId="12" xfId="42" applyNumberFormat="1" applyFont="1" applyFill="1" applyBorder="1" applyAlignment="1" applyProtection="1">
      <alignment horizontal="left" vertical="center" wrapText="1"/>
    </xf>
    <xf numFmtId="0" fontId="23" fillId="0" borderId="12" xfId="42" applyFont="1" applyBorder="1" applyAlignment="1">
      <alignment horizontal="left" wrapText="1"/>
    </xf>
    <xf numFmtId="0" fontId="23" fillId="0" borderId="12" xfId="42" applyFont="1" applyBorder="1" applyAlignment="1">
      <alignment horizontal="left"/>
    </xf>
    <xf numFmtId="2" fontId="27" fillId="0" borderId="12" xfId="42" applyNumberFormat="1" applyFont="1" applyFill="1" applyBorder="1" applyAlignment="1" applyProtection="1">
      <alignment horizontal="left" vertical="center" wrapText="1"/>
    </xf>
    <xf numFmtId="4" fontId="24" fillId="0" borderId="12" xfId="42" applyNumberFormat="1" applyFont="1" applyBorder="1" applyAlignment="1">
      <alignment horizontal="left"/>
    </xf>
    <xf numFmtId="2" fontId="27" fillId="44" borderId="12" xfId="42" applyNumberFormat="1" applyFont="1" applyFill="1" applyBorder="1" applyAlignment="1" applyProtection="1">
      <alignment horizontal="left" vertical="center" wrapText="1"/>
    </xf>
    <xf numFmtId="4" fontId="24" fillId="44" borderId="12" xfId="42" applyNumberFormat="1" applyFont="1" applyFill="1" applyBorder="1" applyAlignment="1">
      <alignment horizontal="left"/>
    </xf>
    <xf numFmtId="0" fontId="24" fillId="0" borderId="0" xfId="42" quotePrefix="1" applyNumberFormat="1" applyFont="1" applyFill="1" applyBorder="1" applyAlignment="1" applyProtection="1">
      <alignment horizontal="left" vertical="center" wrapText="1"/>
    </xf>
    <xf numFmtId="0" fontId="24" fillId="0" borderId="14" xfId="42" quotePrefix="1" applyFont="1" applyBorder="1" applyAlignment="1">
      <alignment horizontal="left" wrapText="1"/>
    </xf>
    <xf numFmtId="0" fontId="24" fillId="0" borderId="15" xfId="42" quotePrefix="1" applyFont="1" applyBorder="1" applyAlignment="1">
      <alignment horizontal="left" wrapText="1"/>
    </xf>
    <xf numFmtId="0" fontId="24" fillId="0" borderId="15" xfId="42" quotePrefix="1" applyNumberFormat="1" applyFont="1" applyFill="1" applyBorder="1" applyAlignment="1" applyProtection="1">
      <alignment horizontal="left"/>
    </xf>
    <xf numFmtId="0" fontId="24" fillId="0" borderId="15" xfId="42" quotePrefix="1" applyNumberFormat="1" applyFont="1" applyFill="1" applyBorder="1" applyAlignment="1" applyProtection="1">
      <alignment horizontal="left" wrapText="1"/>
    </xf>
    <xf numFmtId="4" fontId="24" fillId="39" borderId="14" xfId="42" applyNumberFormat="1" applyFont="1" applyFill="1" applyBorder="1" applyAlignment="1" applyProtection="1">
      <alignment horizontal="left" vertical="center" wrapText="1"/>
    </xf>
    <xf numFmtId="0" fontId="24" fillId="45" borderId="15" xfId="42" applyNumberFormat="1" applyFont="1" applyFill="1" applyBorder="1" applyAlignment="1" applyProtection="1">
      <alignment horizontal="left" vertical="center" wrapText="1"/>
    </xf>
    <xf numFmtId="4" fontId="24" fillId="45" borderId="14" xfId="42" quotePrefix="1" applyNumberFormat="1" applyFont="1" applyFill="1" applyBorder="1" applyAlignment="1">
      <alignment horizontal="left"/>
    </xf>
    <xf numFmtId="0" fontId="25" fillId="45" borderId="12" xfId="42" applyFont="1" applyFill="1" applyBorder="1" applyAlignment="1">
      <alignment horizontal="left"/>
    </xf>
    <xf numFmtId="4" fontId="24" fillId="44" borderId="15" xfId="42" applyNumberFormat="1" applyFont="1" applyFill="1" applyBorder="1" applyAlignment="1" applyProtection="1">
      <alignment horizontal="left" vertical="center" wrapText="1"/>
    </xf>
    <xf numFmtId="4" fontId="24" fillId="44" borderId="14" xfId="42" quotePrefix="1" applyNumberFormat="1" applyFont="1" applyFill="1" applyBorder="1" applyAlignment="1">
      <alignment horizontal="left"/>
    </xf>
    <xf numFmtId="4" fontId="29" fillId="44" borderId="12" xfId="42" applyNumberFormat="1" applyFont="1" applyFill="1" applyBorder="1" applyAlignment="1">
      <alignment horizontal="left"/>
    </xf>
    <xf numFmtId="0" fontId="23" fillId="44" borderId="12" xfId="42" applyFont="1" applyFill="1" applyBorder="1"/>
    <xf numFmtId="2" fontId="23" fillId="44" borderId="12" xfId="42" applyNumberFormat="1" applyFont="1" applyFill="1" applyBorder="1"/>
    <xf numFmtId="0" fontId="27" fillId="0" borderId="0" xfId="42" quotePrefix="1" applyNumberFormat="1" applyFont="1" applyFill="1" applyBorder="1" applyAlignment="1" applyProtection="1">
      <alignment horizontal="left" wrapText="1"/>
    </xf>
    <xf numFmtId="0" fontId="28" fillId="0" borderId="0" xfId="42" applyNumberFormat="1" applyFont="1" applyFill="1" applyBorder="1" applyAlignment="1" applyProtection="1">
      <alignment wrapText="1"/>
    </xf>
    <xf numFmtId="4" fontId="24" fillId="0" borderId="0" xfId="42" applyNumberFormat="1" applyFont="1" applyBorder="1" applyAlignment="1">
      <alignment horizontal="right"/>
    </xf>
    <xf numFmtId="4" fontId="25" fillId="0" borderId="0" xfId="42" applyNumberFormat="1" applyFont="1"/>
    <xf numFmtId="0" fontId="19" fillId="39" borderId="0" xfId="0" applyFont="1" applyFill="1"/>
    <xf numFmtId="0" fontId="18" fillId="39" borderId="0" xfId="0" applyFont="1" applyFill="1"/>
    <xf numFmtId="4" fontId="21" fillId="33" borderId="11" xfId="0" applyNumberFormat="1" applyFont="1" applyFill="1" applyBorder="1" applyAlignment="1">
      <alignment wrapText="1"/>
    </xf>
    <xf numFmtId="2" fontId="21" fillId="33" borderId="11" xfId="0" applyNumberFormat="1" applyFont="1" applyFill="1" applyBorder="1" applyAlignment="1">
      <alignment wrapText="1"/>
    </xf>
    <xf numFmtId="0" fontId="21" fillId="46" borderId="11" xfId="0" applyFont="1" applyFill="1" applyBorder="1" applyAlignment="1">
      <alignment horizontal="left" wrapText="1"/>
    </xf>
    <xf numFmtId="4" fontId="21" fillId="46" borderId="11" xfId="0" applyNumberFormat="1" applyFont="1" applyFill="1" applyBorder="1" applyAlignment="1">
      <alignment wrapText="1"/>
    </xf>
    <xf numFmtId="4" fontId="21" fillId="46" borderId="11" xfId="0" applyNumberFormat="1" applyFont="1" applyFill="1" applyBorder="1" applyAlignment="1">
      <alignment horizontal="right" wrapText="1"/>
    </xf>
    <xf numFmtId="2" fontId="21" fillId="46" borderId="11" xfId="0" applyNumberFormat="1" applyFont="1" applyFill="1" applyBorder="1" applyAlignment="1">
      <alignment wrapText="1"/>
    </xf>
    <xf numFmtId="0" fontId="19" fillId="46" borderId="11" xfId="0" applyFont="1" applyFill="1" applyBorder="1" applyAlignment="1">
      <alignment horizontal="right" wrapText="1"/>
    </xf>
    <xf numFmtId="0" fontId="21" fillId="47" borderId="11" xfId="0" applyFont="1" applyFill="1" applyBorder="1" applyAlignment="1">
      <alignment horizontal="left" wrapText="1"/>
    </xf>
    <xf numFmtId="4" fontId="21" fillId="47" borderId="11" xfId="0" applyNumberFormat="1" applyFont="1" applyFill="1" applyBorder="1" applyAlignment="1">
      <alignment wrapText="1"/>
    </xf>
    <xf numFmtId="4" fontId="21" fillId="47" borderId="11" xfId="0" applyNumberFormat="1" applyFont="1" applyFill="1" applyBorder="1" applyAlignment="1">
      <alignment horizontal="right" wrapText="1"/>
    </xf>
    <xf numFmtId="2" fontId="21" fillId="47" borderId="11" xfId="0" applyNumberFormat="1" applyFont="1" applyFill="1" applyBorder="1" applyAlignment="1">
      <alignment wrapText="1"/>
    </xf>
    <xf numFmtId="0" fontId="19" fillId="47" borderId="11" xfId="0" applyFont="1" applyFill="1" applyBorder="1" applyAlignment="1">
      <alignment horizontal="right" wrapText="1"/>
    </xf>
    <xf numFmtId="4" fontId="21" fillId="36" borderId="11" xfId="0" applyNumberFormat="1" applyFont="1" applyFill="1" applyBorder="1" applyAlignment="1">
      <alignment wrapText="1"/>
    </xf>
    <xf numFmtId="4" fontId="22" fillId="35" borderId="11" xfId="0" applyNumberFormat="1" applyFont="1" applyFill="1" applyBorder="1" applyAlignment="1">
      <alignment wrapText="1"/>
    </xf>
    <xf numFmtId="4" fontId="22" fillId="34" borderId="11" xfId="0" applyNumberFormat="1" applyFont="1" applyFill="1" applyBorder="1" applyAlignment="1">
      <alignment wrapText="1"/>
    </xf>
    <xf numFmtId="2" fontId="22" fillId="35" borderId="11" xfId="0" applyNumberFormat="1" applyFont="1" applyFill="1" applyBorder="1" applyAlignment="1">
      <alignment wrapText="1"/>
    </xf>
    <xf numFmtId="2" fontId="22" fillId="34" borderId="11" xfId="0" applyNumberFormat="1" applyFont="1" applyFill="1" applyBorder="1" applyAlignment="1">
      <alignment wrapText="1"/>
    </xf>
    <xf numFmtId="4" fontId="21" fillId="41" borderId="11" xfId="0" applyNumberFormat="1" applyFont="1" applyFill="1" applyBorder="1" applyAlignment="1">
      <alignment wrapText="1"/>
    </xf>
    <xf numFmtId="4" fontId="21" fillId="40" borderId="11" xfId="0" applyNumberFormat="1" applyFont="1" applyFill="1" applyBorder="1" applyAlignment="1">
      <alignment wrapText="1"/>
    </xf>
    <xf numFmtId="2" fontId="21" fillId="41" borderId="11" xfId="0" applyNumberFormat="1" applyFont="1" applyFill="1" applyBorder="1" applyAlignment="1">
      <alignment wrapText="1"/>
    </xf>
    <xf numFmtId="2" fontId="21" fillId="40" borderId="11" xfId="0" applyNumberFormat="1" applyFont="1" applyFill="1" applyBorder="1" applyAlignment="1">
      <alignment wrapText="1"/>
    </xf>
    <xf numFmtId="2" fontId="21" fillId="39" borderId="11" xfId="0" applyNumberFormat="1" applyFont="1" applyFill="1" applyBorder="1" applyAlignment="1">
      <alignment wrapText="1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27" fillId="44" borderId="12" xfId="42" quotePrefix="1" applyNumberFormat="1" applyFont="1" applyFill="1" applyBorder="1" applyAlignment="1" applyProtection="1">
      <alignment horizontal="left" vertical="center" wrapText="1"/>
    </xf>
    <xf numFmtId="0" fontId="28" fillId="44" borderId="12" xfId="42" applyNumberFormat="1" applyFont="1" applyFill="1" applyBorder="1" applyAlignment="1" applyProtection="1">
      <alignment horizontal="left" vertical="center" wrapText="1"/>
    </xf>
    <xf numFmtId="0" fontId="24" fillId="0" borderId="0" xfId="42" applyNumberFormat="1" applyFont="1" applyFill="1" applyBorder="1" applyAlignment="1" applyProtection="1">
      <alignment horizontal="left" vertical="center" wrapText="1"/>
    </xf>
    <xf numFmtId="0" fontId="25" fillId="0" borderId="0" xfId="42" applyFont="1" applyAlignment="1">
      <alignment horizontal="left" wrapText="1"/>
    </xf>
    <xf numFmtId="0" fontId="24" fillId="45" borderId="14" xfId="42" applyNumberFormat="1" applyFont="1" applyFill="1" applyBorder="1" applyAlignment="1" applyProtection="1">
      <alignment horizontal="left" vertical="center" wrapText="1"/>
    </xf>
    <xf numFmtId="0" fontId="24" fillId="45" borderId="15" xfId="42" applyNumberFormat="1" applyFont="1" applyFill="1" applyBorder="1" applyAlignment="1" applyProtection="1">
      <alignment horizontal="left" vertical="center" wrapText="1"/>
    </xf>
    <xf numFmtId="0" fontId="24" fillId="45" borderId="16" xfId="42" applyNumberFormat="1" applyFont="1" applyFill="1" applyBorder="1" applyAlignment="1" applyProtection="1">
      <alignment horizontal="left" vertical="center" wrapText="1"/>
    </xf>
    <xf numFmtId="0" fontId="24" fillId="44" borderId="14" xfId="42" applyNumberFormat="1" applyFont="1" applyFill="1" applyBorder="1" applyAlignment="1" applyProtection="1">
      <alignment horizontal="left" vertical="center" wrapText="1"/>
    </xf>
    <xf numFmtId="0" fontId="24" fillId="44" borderId="15" xfId="42" applyNumberFormat="1" applyFont="1" applyFill="1" applyBorder="1" applyAlignment="1" applyProtection="1">
      <alignment horizontal="left" vertical="center" wrapText="1"/>
    </xf>
    <xf numFmtId="0" fontId="24" fillId="44" borderId="16" xfId="42" applyNumberFormat="1" applyFont="1" applyFill="1" applyBorder="1" applyAlignment="1" applyProtection="1">
      <alignment horizontal="left" vertical="center" wrapText="1"/>
    </xf>
    <xf numFmtId="0" fontId="27" fillId="0" borderId="12" xfId="42" quotePrefix="1" applyNumberFormat="1" applyFont="1" applyFill="1" applyBorder="1" applyAlignment="1" applyProtection="1">
      <alignment horizontal="left" vertical="center" wrapText="1"/>
    </xf>
    <xf numFmtId="0" fontId="27" fillId="0" borderId="12" xfId="42" quotePrefix="1" applyFont="1" applyBorder="1" applyAlignment="1">
      <alignment horizontal="left" vertical="center"/>
    </xf>
    <xf numFmtId="0" fontId="27" fillId="42" borderId="12" xfId="42" quotePrefix="1" applyNumberFormat="1" applyFont="1" applyFill="1" applyBorder="1" applyAlignment="1" applyProtection="1">
      <alignment horizontal="left" vertical="center" wrapText="1"/>
    </xf>
    <xf numFmtId="0" fontId="27" fillId="0" borderId="12" xfId="42" applyNumberFormat="1" applyFont="1" applyFill="1" applyBorder="1" applyAlignment="1" applyProtection="1">
      <alignment horizontal="left" vertical="center" wrapText="1"/>
    </xf>
    <xf numFmtId="0" fontId="28" fillId="0" borderId="12" xfId="42" applyNumberFormat="1" applyFont="1" applyFill="1" applyBorder="1" applyAlignment="1" applyProtection="1">
      <alignment horizontal="left" vertical="center" wrapText="1"/>
    </xf>
    <xf numFmtId="0" fontId="27" fillId="0" borderId="12" xfId="42" quotePrefix="1" applyFont="1" applyFill="1" applyBorder="1" applyAlignment="1">
      <alignment horizontal="left" vertical="center"/>
    </xf>
    <xf numFmtId="0" fontId="24" fillId="0" borderId="0" xfId="42" applyNumberFormat="1" applyFont="1" applyFill="1" applyBorder="1" applyAlignment="1" applyProtection="1">
      <alignment horizontal="center" vertical="center" wrapText="1"/>
    </xf>
    <xf numFmtId="0" fontId="25" fillId="0" borderId="0" xfId="42" applyFont="1" applyAlignment="1">
      <alignment wrapText="1"/>
    </xf>
    <xf numFmtId="0" fontId="27" fillId="42" borderId="12" xfId="42" applyNumberFormat="1" applyFont="1" applyFill="1" applyBorder="1" applyAlignment="1" applyProtection="1">
      <alignment horizontal="left" vertical="center" wrapText="1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3" xfId="42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workbookViewId="0">
      <selection sqref="A1:G1"/>
    </sheetView>
  </sheetViews>
  <sheetFormatPr defaultColWidth="9.109375" defaultRowHeight="15.6" x14ac:dyDescent="0.3"/>
  <cols>
    <col min="1" max="4" width="9.109375" style="50"/>
    <col min="5" max="6" width="25.33203125" style="50" customWidth="1"/>
    <col min="7" max="7" width="25.33203125" style="113" customWidth="1"/>
    <col min="8" max="8" width="20.33203125" style="50" customWidth="1"/>
    <col min="9" max="9" width="17" style="50" customWidth="1"/>
    <col min="10" max="16384" width="9.109375" style="50"/>
  </cols>
  <sheetData>
    <row r="1" spans="1:11" ht="42" customHeight="1" x14ac:dyDescent="0.3">
      <c r="A1" s="156" t="s">
        <v>113</v>
      </c>
      <c r="B1" s="156"/>
      <c r="C1" s="156"/>
      <c r="D1" s="156"/>
      <c r="E1" s="156"/>
      <c r="F1" s="156"/>
      <c r="G1" s="156"/>
    </row>
    <row r="2" spans="1:11" ht="18" customHeight="1" x14ac:dyDescent="0.3">
      <c r="A2" s="51"/>
      <c r="B2" s="51"/>
      <c r="C2" s="51"/>
      <c r="D2" s="51"/>
      <c r="E2" s="51"/>
      <c r="F2" s="51"/>
      <c r="G2" s="52"/>
    </row>
    <row r="3" spans="1:11" x14ac:dyDescent="0.3">
      <c r="A3" s="156" t="s">
        <v>41</v>
      </c>
      <c r="B3" s="156"/>
      <c r="C3" s="156"/>
      <c r="D3" s="156"/>
      <c r="E3" s="156"/>
      <c r="F3" s="156"/>
      <c r="G3" s="156"/>
    </row>
    <row r="4" spans="1:11" x14ac:dyDescent="0.3">
      <c r="A4" s="51"/>
      <c r="B4" s="51"/>
      <c r="C4" s="51"/>
      <c r="D4" s="51"/>
      <c r="E4" s="51"/>
      <c r="F4" s="51"/>
      <c r="G4" s="52"/>
    </row>
    <row r="5" spans="1:11" ht="18" customHeight="1" x14ac:dyDescent="0.3">
      <c r="A5" s="156" t="s">
        <v>82</v>
      </c>
      <c r="B5" s="157"/>
      <c r="C5" s="157"/>
      <c r="D5" s="157"/>
      <c r="E5" s="157"/>
      <c r="F5" s="157"/>
      <c r="G5" s="157"/>
    </row>
    <row r="6" spans="1:11" x14ac:dyDescent="0.3">
      <c r="A6" s="53"/>
      <c r="B6" s="54"/>
      <c r="C6" s="54"/>
      <c r="D6" s="54"/>
      <c r="E6" s="55"/>
      <c r="F6" s="55"/>
      <c r="G6" s="56"/>
    </row>
    <row r="7" spans="1:11" ht="35.4" customHeight="1" x14ac:dyDescent="0.3">
      <c r="A7" s="57"/>
      <c r="B7" s="57"/>
      <c r="C7" s="57"/>
      <c r="D7" s="58"/>
      <c r="E7" s="59"/>
      <c r="F7" s="60" t="s">
        <v>112</v>
      </c>
      <c r="G7" s="61" t="s">
        <v>2</v>
      </c>
      <c r="H7" s="61" t="s">
        <v>83</v>
      </c>
      <c r="I7" s="62" t="s">
        <v>111</v>
      </c>
      <c r="J7" s="63" t="s">
        <v>84</v>
      </c>
      <c r="K7" s="63" t="s">
        <v>85</v>
      </c>
    </row>
    <row r="8" spans="1:11" ht="15.6" customHeight="1" x14ac:dyDescent="0.3">
      <c r="A8" s="158" t="s">
        <v>86</v>
      </c>
      <c r="B8" s="158"/>
      <c r="C8" s="158"/>
      <c r="D8" s="158"/>
      <c r="E8" s="158"/>
      <c r="F8" s="64">
        <f>F9+F10</f>
        <v>697175.35</v>
      </c>
      <c r="G8" s="65">
        <f>G9+G10</f>
        <v>1442623</v>
      </c>
      <c r="H8" s="66">
        <f>H9+H10</f>
        <v>1517692.25</v>
      </c>
      <c r="I8" s="66">
        <f>I9+I10</f>
        <v>623537.38</v>
      </c>
      <c r="J8" s="67">
        <f>I8/F8*100</f>
        <v>89.437668729968721</v>
      </c>
      <c r="K8" s="68">
        <f t="shared" ref="K8:K13" si="0">I8/H8*100</f>
        <v>41.084572975845404</v>
      </c>
    </row>
    <row r="9" spans="1:11" ht="15.6" customHeight="1" x14ac:dyDescent="0.3">
      <c r="A9" s="153" t="s">
        <v>87</v>
      </c>
      <c r="B9" s="153"/>
      <c r="C9" s="153"/>
      <c r="D9" s="153"/>
      <c r="E9" s="153"/>
      <c r="F9" s="69">
        <v>697175.35</v>
      </c>
      <c r="G9" s="70">
        <v>1422623</v>
      </c>
      <c r="H9" s="70">
        <v>1517692.25</v>
      </c>
      <c r="I9" s="71">
        <v>623537.38</v>
      </c>
      <c r="J9" s="72">
        <f>I9/F9*100</f>
        <v>89.437668729968721</v>
      </c>
      <c r="K9" s="73">
        <f t="shared" si="0"/>
        <v>41.084572975845404</v>
      </c>
    </row>
    <row r="10" spans="1:11" x14ac:dyDescent="0.3">
      <c r="A10" s="155" t="s">
        <v>88</v>
      </c>
      <c r="B10" s="155"/>
      <c r="C10" s="155"/>
      <c r="D10" s="155"/>
      <c r="E10" s="155"/>
      <c r="F10" s="74">
        <v>0</v>
      </c>
      <c r="G10" s="70">
        <v>20000</v>
      </c>
      <c r="H10" s="70">
        <v>0</v>
      </c>
      <c r="I10" s="75">
        <v>0</v>
      </c>
      <c r="J10" s="72"/>
      <c r="K10" s="73"/>
    </row>
    <row r="11" spans="1:11" x14ac:dyDescent="0.3">
      <c r="A11" s="76" t="s">
        <v>89</v>
      </c>
      <c r="B11" s="77"/>
      <c r="C11" s="77"/>
      <c r="D11" s="77"/>
      <c r="E11" s="78"/>
      <c r="F11" s="64">
        <f>F12+F13</f>
        <v>574027.96</v>
      </c>
      <c r="G11" s="65">
        <f>G12+G13</f>
        <v>1442623</v>
      </c>
      <c r="H11" s="65">
        <f>H12+H13</f>
        <v>1540326</v>
      </c>
      <c r="I11" s="65">
        <f>I12+I13</f>
        <v>703081.54999999993</v>
      </c>
      <c r="J11" s="68">
        <f>I11/F11*100</f>
        <v>122.48210871122028</v>
      </c>
      <c r="K11" s="68">
        <f t="shared" si="0"/>
        <v>45.644983594381969</v>
      </c>
    </row>
    <row r="12" spans="1:11" ht="15.6" customHeight="1" x14ac:dyDescent="0.3">
      <c r="A12" s="150" t="s">
        <v>90</v>
      </c>
      <c r="B12" s="150"/>
      <c r="C12" s="150"/>
      <c r="D12" s="150"/>
      <c r="E12" s="150"/>
      <c r="F12" s="79">
        <v>569750.11</v>
      </c>
      <c r="G12" s="70">
        <v>1325820</v>
      </c>
      <c r="H12" s="70">
        <v>1428206</v>
      </c>
      <c r="I12" s="71">
        <v>685743.98</v>
      </c>
      <c r="J12" s="73">
        <f>I12/F12*100</f>
        <v>120.35872709177713</v>
      </c>
      <c r="K12" s="73">
        <f t="shared" si="0"/>
        <v>48.014360673460274</v>
      </c>
    </row>
    <row r="13" spans="1:11" x14ac:dyDescent="0.3">
      <c r="A13" s="151" t="s">
        <v>91</v>
      </c>
      <c r="B13" s="151"/>
      <c r="C13" s="151"/>
      <c r="D13" s="151"/>
      <c r="E13" s="151"/>
      <c r="F13" s="69">
        <v>4277.8500000000004</v>
      </c>
      <c r="G13" s="70">
        <v>116803</v>
      </c>
      <c r="H13" s="80">
        <v>112120</v>
      </c>
      <c r="I13" s="71">
        <v>17337.57</v>
      </c>
      <c r="J13" s="73">
        <f>I13/F13*100</f>
        <v>405.28700164802405</v>
      </c>
      <c r="K13" s="73">
        <f t="shared" si="0"/>
        <v>15.463405280057083</v>
      </c>
    </row>
    <row r="14" spans="1:11" ht="15.6" customHeight="1" x14ac:dyDescent="0.3">
      <c r="A14" s="152" t="s">
        <v>92</v>
      </c>
      <c r="B14" s="152"/>
      <c r="C14" s="152"/>
      <c r="D14" s="152"/>
      <c r="E14" s="152"/>
      <c r="F14" s="81">
        <f>F8-F11</f>
        <v>123147.39000000001</v>
      </c>
      <c r="G14" s="65"/>
      <c r="H14" s="66">
        <f>H8-H11</f>
        <v>-22633.75</v>
      </c>
      <c r="I14" s="66">
        <f>I8-I11</f>
        <v>-79544.169999999925</v>
      </c>
      <c r="J14" s="68"/>
      <c r="K14" s="68"/>
    </row>
    <row r="15" spans="1:11" x14ac:dyDescent="0.3">
      <c r="A15" s="82"/>
      <c r="B15" s="83"/>
      <c r="C15" s="83"/>
      <c r="D15" s="83"/>
      <c r="E15" s="83"/>
      <c r="F15" s="83"/>
      <c r="G15" s="84"/>
      <c r="H15" s="85"/>
      <c r="I15" s="85"/>
      <c r="J15" s="85"/>
      <c r="K15" s="85"/>
    </row>
    <row r="16" spans="1:11" ht="18" customHeight="1" x14ac:dyDescent="0.3">
      <c r="A16" s="142" t="s">
        <v>93</v>
      </c>
      <c r="B16" s="143"/>
      <c r="C16" s="143"/>
      <c r="D16" s="143"/>
      <c r="E16" s="143"/>
      <c r="F16" s="143"/>
      <c r="G16" s="143"/>
      <c r="H16" s="85"/>
      <c r="I16" s="85"/>
      <c r="J16" s="85"/>
      <c r="K16" s="85"/>
    </row>
    <row r="17" spans="1:11" x14ac:dyDescent="0.3">
      <c r="A17" s="82"/>
      <c r="B17" s="83"/>
      <c r="C17" s="83"/>
      <c r="D17" s="83"/>
      <c r="E17" s="83"/>
      <c r="F17" s="83"/>
      <c r="G17" s="84"/>
      <c r="H17" s="85"/>
      <c r="I17" s="85"/>
      <c r="J17" s="85"/>
      <c r="K17" s="85"/>
    </row>
    <row r="18" spans="1:11" ht="31.2" x14ac:dyDescent="0.3">
      <c r="A18" s="86"/>
      <c r="B18" s="86"/>
      <c r="C18" s="86"/>
      <c r="D18" s="86"/>
      <c r="E18" s="87"/>
      <c r="F18" s="88" t="s">
        <v>112</v>
      </c>
      <c r="G18" s="89" t="s">
        <v>2</v>
      </c>
      <c r="H18" s="89" t="s">
        <v>83</v>
      </c>
      <c r="I18" s="90" t="s">
        <v>111</v>
      </c>
      <c r="J18" s="91" t="s">
        <v>84</v>
      </c>
      <c r="K18" s="91" t="s">
        <v>85</v>
      </c>
    </row>
    <row r="19" spans="1:11" ht="15.75" customHeight="1" x14ac:dyDescent="0.3">
      <c r="A19" s="153" t="s">
        <v>94</v>
      </c>
      <c r="B19" s="153"/>
      <c r="C19" s="153"/>
      <c r="D19" s="153"/>
      <c r="E19" s="153"/>
      <c r="F19" s="92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</row>
    <row r="20" spans="1:11" x14ac:dyDescent="0.3">
      <c r="A20" s="153" t="s">
        <v>95</v>
      </c>
      <c r="B20" s="154"/>
      <c r="C20" s="154"/>
      <c r="D20" s="154"/>
      <c r="E20" s="154"/>
      <c r="F20" s="92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</row>
    <row r="21" spans="1:11" x14ac:dyDescent="0.3">
      <c r="A21" s="140" t="s">
        <v>96</v>
      </c>
      <c r="B21" s="141"/>
      <c r="C21" s="141"/>
      <c r="D21" s="141"/>
      <c r="E21" s="141"/>
      <c r="F21" s="94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</row>
    <row r="22" spans="1:11" x14ac:dyDescent="0.3">
      <c r="A22" s="96"/>
      <c r="B22" s="83"/>
      <c r="C22" s="83"/>
      <c r="D22" s="83"/>
      <c r="E22" s="83"/>
      <c r="F22" s="83"/>
      <c r="G22" s="84"/>
      <c r="H22" s="85"/>
      <c r="I22" s="85"/>
      <c r="J22" s="85"/>
      <c r="K22" s="85"/>
    </row>
    <row r="23" spans="1:11" ht="18" customHeight="1" x14ac:dyDescent="0.3">
      <c r="A23" s="142" t="s">
        <v>97</v>
      </c>
      <c r="B23" s="143"/>
      <c r="C23" s="143"/>
      <c r="D23" s="143"/>
      <c r="E23" s="143"/>
      <c r="F23" s="143"/>
      <c r="G23" s="143"/>
      <c r="H23" s="85"/>
      <c r="I23" s="85"/>
      <c r="J23" s="85"/>
      <c r="K23" s="85"/>
    </row>
    <row r="24" spans="1:11" x14ac:dyDescent="0.3">
      <c r="A24" s="96"/>
      <c r="B24" s="83"/>
      <c r="C24" s="83"/>
      <c r="D24" s="83"/>
      <c r="E24" s="83"/>
      <c r="F24" s="83"/>
      <c r="G24" s="84"/>
      <c r="H24" s="85"/>
      <c r="I24" s="85"/>
      <c r="J24" s="85"/>
      <c r="K24" s="85"/>
    </row>
    <row r="25" spans="1:11" ht="31.2" x14ac:dyDescent="0.3">
      <c r="A25" s="97"/>
      <c r="B25" s="98"/>
      <c r="C25" s="98"/>
      <c r="D25" s="98"/>
      <c r="E25" s="99"/>
      <c r="F25" s="100" t="s">
        <v>112</v>
      </c>
      <c r="G25" s="89" t="s">
        <v>45</v>
      </c>
      <c r="H25" s="101" t="s">
        <v>83</v>
      </c>
      <c r="I25" s="90" t="s">
        <v>54</v>
      </c>
      <c r="J25" s="91" t="s">
        <v>84</v>
      </c>
      <c r="K25" s="91" t="s">
        <v>85</v>
      </c>
    </row>
    <row r="26" spans="1:11" x14ac:dyDescent="0.3">
      <c r="A26" s="144" t="s">
        <v>98</v>
      </c>
      <c r="B26" s="145"/>
      <c r="C26" s="145"/>
      <c r="D26" s="145"/>
      <c r="E26" s="146"/>
      <c r="F26" s="102"/>
      <c r="G26" s="103"/>
      <c r="H26" s="103"/>
      <c r="I26" s="104"/>
      <c r="J26" s="104"/>
      <c r="K26" s="104"/>
    </row>
    <row r="27" spans="1:11" ht="30" customHeight="1" x14ac:dyDescent="0.3">
      <c r="A27" s="147" t="s">
        <v>99</v>
      </c>
      <c r="B27" s="148"/>
      <c r="C27" s="148"/>
      <c r="D27" s="148"/>
      <c r="E27" s="149"/>
      <c r="F27" s="105">
        <v>0</v>
      </c>
      <c r="G27" s="106">
        <v>0</v>
      </c>
      <c r="H27" s="106">
        <v>22633.75</v>
      </c>
      <c r="I27" s="107">
        <v>-79544.17</v>
      </c>
      <c r="J27" s="108">
        <v>0</v>
      </c>
      <c r="K27" s="109">
        <v>0</v>
      </c>
    </row>
    <row r="30" spans="1:11" ht="11.25" customHeight="1" x14ac:dyDescent="0.3">
      <c r="A30" s="110"/>
      <c r="B30" s="111"/>
      <c r="C30" s="111"/>
      <c r="D30" s="111"/>
      <c r="E30" s="111"/>
      <c r="F30" s="111"/>
      <c r="G30" s="112"/>
    </row>
  </sheetData>
  <mergeCells count="16">
    <mergeCell ref="A10:E10"/>
    <mergeCell ref="A1:G1"/>
    <mergeCell ref="A3:G3"/>
    <mergeCell ref="A5:G5"/>
    <mergeCell ref="A8:E8"/>
    <mergeCell ref="A9:E9"/>
    <mergeCell ref="A21:E21"/>
    <mergeCell ref="A23:G23"/>
    <mergeCell ref="A26:E26"/>
    <mergeCell ref="A27:E27"/>
    <mergeCell ref="A12:E12"/>
    <mergeCell ref="A13:E13"/>
    <mergeCell ref="A14:E14"/>
    <mergeCell ref="A16:G16"/>
    <mergeCell ref="A19:E19"/>
    <mergeCell ref="A20:E20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workbookViewId="0">
      <selection activeCell="F24" sqref="F24"/>
    </sheetView>
  </sheetViews>
  <sheetFormatPr defaultRowHeight="9" x14ac:dyDescent="0.15"/>
  <cols>
    <col min="1" max="1" width="54.33203125" style="1" customWidth="1"/>
    <col min="2" max="2" width="23.109375" style="1" customWidth="1"/>
    <col min="3" max="3" width="17.77734375" style="1" customWidth="1"/>
    <col min="4" max="4" width="24.21875" style="1" customWidth="1"/>
    <col min="5" max="5" width="40.44140625" style="1" customWidth="1"/>
    <col min="6" max="6" width="22.44140625" style="1" customWidth="1"/>
    <col min="7" max="7" width="22.77734375" style="1" customWidth="1"/>
    <col min="8" max="16384" width="8.88671875" style="1"/>
  </cols>
  <sheetData>
    <row r="1" spans="1:7" ht="12.6" x14ac:dyDescent="0.2">
      <c r="A1" s="138" t="s">
        <v>103</v>
      </c>
      <c r="B1" s="138"/>
      <c r="C1" s="139"/>
      <c r="D1" s="139"/>
    </row>
    <row r="2" spans="1:7" ht="12.6" x14ac:dyDescent="0.2">
      <c r="A2" s="138"/>
      <c r="B2" s="138"/>
      <c r="C2" s="139"/>
      <c r="D2" s="139"/>
    </row>
    <row r="3" spans="1:7" ht="12.6" x14ac:dyDescent="0.2">
      <c r="A3" s="138" t="s">
        <v>104</v>
      </c>
      <c r="B3" s="138"/>
      <c r="C3" s="139"/>
      <c r="D3" s="139"/>
    </row>
    <row r="4" spans="1:7" s="2" customFormat="1" ht="12.6" x14ac:dyDescent="0.2">
      <c r="A4" s="138"/>
      <c r="B4" s="138"/>
      <c r="C4" s="139"/>
      <c r="D4" s="139"/>
      <c r="E4" s="1"/>
      <c r="F4" s="1"/>
      <c r="G4" s="1"/>
    </row>
    <row r="5" spans="1:7" s="4" customFormat="1" ht="12.6" x14ac:dyDescent="0.2">
      <c r="A5" s="138" t="s">
        <v>105</v>
      </c>
      <c r="B5" s="138"/>
      <c r="C5" s="139"/>
      <c r="D5" s="139"/>
      <c r="E5" s="1"/>
      <c r="F5" s="1"/>
      <c r="G5" s="1"/>
    </row>
    <row r="6" spans="1:7" s="4" customFormat="1" ht="12.6" x14ac:dyDescent="0.2">
      <c r="A6" s="138"/>
      <c r="B6" s="138"/>
      <c r="C6" s="139"/>
      <c r="D6" s="139"/>
      <c r="E6" s="1"/>
      <c r="F6" s="1"/>
      <c r="G6" s="1"/>
    </row>
    <row r="7" spans="1:7" s="4" customFormat="1" ht="9.6" thickBot="1" x14ac:dyDescent="0.2">
      <c r="A7" s="1"/>
      <c r="B7" s="1"/>
      <c r="C7" s="1"/>
      <c r="D7" s="1"/>
      <c r="E7" s="1"/>
      <c r="F7" s="1"/>
      <c r="G7" s="1"/>
    </row>
    <row r="8" spans="1:7" s="4" customFormat="1" ht="10.8" thickBot="1" x14ac:dyDescent="0.2">
      <c r="A8" s="3" t="s">
        <v>0</v>
      </c>
      <c r="B8" s="3" t="s">
        <v>1</v>
      </c>
      <c r="C8" s="3" t="s">
        <v>39</v>
      </c>
      <c r="D8" s="3" t="s">
        <v>102</v>
      </c>
      <c r="E8" s="3" t="s">
        <v>22</v>
      </c>
      <c r="F8" s="3" t="s">
        <v>3</v>
      </c>
      <c r="G8" s="3" t="s">
        <v>4</v>
      </c>
    </row>
    <row r="9" spans="1:7" s="4" customFormat="1" ht="13.2" x14ac:dyDescent="0.25">
      <c r="A9" s="5" t="s">
        <v>5</v>
      </c>
      <c r="B9" s="7"/>
      <c r="C9" s="7"/>
      <c r="D9" s="7"/>
      <c r="E9" s="7"/>
      <c r="F9" s="7"/>
      <c r="G9" s="6"/>
    </row>
    <row r="10" spans="1:7" s="4" customFormat="1" ht="13.2" x14ac:dyDescent="0.25">
      <c r="A10" s="5" t="s">
        <v>6</v>
      </c>
      <c r="B10" s="116">
        <v>697175.35</v>
      </c>
      <c r="C10" s="8">
        <v>1422623</v>
      </c>
      <c r="D10" s="8">
        <v>1517692.25</v>
      </c>
      <c r="E10" s="8">
        <v>623537.38</v>
      </c>
      <c r="F10" s="117">
        <f>E10/B10*100</f>
        <v>89.437668729968721</v>
      </c>
      <c r="G10" s="9">
        <v>41.08</v>
      </c>
    </row>
    <row r="11" spans="1:7" s="4" customFormat="1" ht="13.2" x14ac:dyDescent="0.25">
      <c r="A11" s="5" t="s">
        <v>7</v>
      </c>
      <c r="B11" s="116">
        <v>492978.05</v>
      </c>
      <c r="C11" s="8">
        <v>1210200</v>
      </c>
      <c r="D11" s="8">
        <v>1292484.47</v>
      </c>
      <c r="E11" s="8">
        <v>542167.72</v>
      </c>
      <c r="F11" s="117">
        <f t="shared" ref="F11:F27" si="0">E11/B11*100</f>
        <v>109.97806494629934</v>
      </c>
      <c r="G11" s="9">
        <v>41.95</v>
      </c>
    </row>
    <row r="12" spans="1:7" s="4" customFormat="1" ht="26.4" x14ac:dyDescent="0.25">
      <c r="A12" s="5" t="s">
        <v>8</v>
      </c>
      <c r="B12" s="116">
        <v>14521.1</v>
      </c>
      <c r="C12" s="8">
        <v>39800</v>
      </c>
      <c r="D12" s="8">
        <v>51051.02</v>
      </c>
      <c r="E12" s="8">
        <v>14468.55</v>
      </c>
      <c r="F12" s="117">
        <f t="shared" si="0"/>
        <v>99.638112815144851</v>
      </c>
      <c r="G12" s="9">
        <v>28.34</v>
      </c>
    </row>
    <row r="13" spans="1:7" s="4" customFormat="1" ht="26.4" x14ac:dyDescent="0.25">
      <c r="A13" s="5" t="s">
        <v>9</v>
      </c>
      <c r="B13" s="116">
        <v>2575</v>
      </c>
      <c r="C13" s="8">
        <v>5500</v>
      </c>
      <c r="D13" s="8">
        <v>6390.76</v>
      </c>
      <c r="E13" s="8">
        <v>1052.5</v>
      </c>
      <c r="F13" s="117">
        <f t="shared" si="0"/>
        <v>40.873786407766985</v>
      </c>
      <c r="G13" s="9">
        <v>16.47</v>
      </c>
    </row>
    <row r="14" spans="1:7" s="4" customFormat="1" ht="26.4" x14ac:dyDescent="0.25">
      <c r="A14" s="5" t="s">
        <v>10</v>
      </c>
      <c r="B14" s="116">
        <v>187101.2</v>
      </c>
      <c r="C14" s="8">
        <v>167123</v>
      </c>
      <c r="D14" s="8">
        <v>167766</v>
      </c>
      <c r="E14" s="8">
        <v>65848.61</v>
      </c>
      <c r="F14" s="117">
        <f t="shared" si="0"/>
        <v>35.194114201298547</v>
      </c>
      <c r="G14" s="9">
        <v>39.25</v>
      </c>
    </row>
    <row r="15" spans="1:7" s="4" customFormat="1" ht="13.2" x14ac:dyDescent="0.25">
      <c r="A15" s="5" t="s">
        <v>100</v>
      </c>
      <c r="B15" s="7"/>
      <c r="C15" s="8">
        <v>20000</v>
      </c>
      <c r="D15" s="7"/>
      <c r="E15" s="7"/>
      <c r="F15" s="7"/>
      <c r="G15" s="6"/>
    </row>
    <row r="16" spans="1:7" s="4" customFormat="1" ht="13.2" x14ac:dyDescent="0.25">
      <c r="A16" s="5" t="s">
        <v>101</v>
      </c>
      <c r="B16" s="7"/>
      <c r="C16" s="8">
        <v>20000</v>
      </c>
      <c r="D16" s="7"/>
      <c r="E16" s="7"/>
      <c r="F16" s="7"/>
      <c r="G16" s="6"/>
    </row>
    <row r="17" spans="1:7" s="4" customFormat="1" ht="13.2" x14ac:dyDescent="0.25">
      <c r="A17" s="123" t="s">
        <v>11</v>
      </c>
      <c r="B17" s="124">
        <v>697175.35</v>
      </c>
      <c r="C17" s="125">
        <v>1442623</v>
      </c>
      <c r="D17" s="125">
        <v>1517692.25</v>
      </c>
      <c r="E17" s="125">
        <v>623537.38</v>
      </c>
      <c r="F17" s="126">
        <f t="shared" si="0"/>
        <v>89.437668729968721</v>
      </c>
      <c r="G17" s="127">
        <v>41.08</v>
      </c>
    </row>
    <row r="18" spans="1:7" s="4" customFormat="1" ht="13.2" x14ac:dyDescent="0.25">
      <c r="A18" s="5" t="s">
        <v>12</v>
      </c>
      <c r="B18" s="116">
        <v>569750.11</v>
      </c>
      <c r="C18" s="8">
        <v>1325820</v>
      </c>
      <c r="D18" s="8">
        <v>1428206</v>
      </c>
      <c r="E18" s="8">
        <v>685743.98</v>
      </c>
      <c r="F18" s="117">
        <f t="shared" si="0"/>
        <v>120.35872709177713</v>
      </c>
      <c r="G18" s="9">
        <v>48.01</v>
      </c>
    </row>
    <row r="19" spans="1:7" s="4" customFormat="1" ht="13.2" x14ac:dyDescent="0.25">
      <c r="A19" s="5" t="s">
        <v>13</v>
      </c>
      <c r="B19" s="116">
        <v>441359.78</v>
      </c>
      <c r="C19" s="8">
        <v>1025450</v>
      </c>
      <c r="D19" s="8">
        <v>1111380</v>
      </c>
      <c r="E19" s="8">
        <v>557849.41</v>
      </c>
      <c r="F19" s="117">
        <f t="shared" si="0"/>
        <v>126.39334966135792</v>
      </c>
      <c r="G19" s="9">
        <v>50.19</v>
      </c>
    </row>
    <row r="20" spans="1:7" ht="13.2" x14ac:dyDescent="0.25">
      <c r="A20" s="5" t="s">
        <v>14</v>
      </c>
      <c r="B20" s="116">
        <v>126287.1</v>
      </c>
      <c r="C20" s="8">
        <v>283910</v>
      </c>
      <c r="D20" s="8">
        <v>301074.21999999997</v>
      </c>
      <c r="E20" s="8">
        <v>124892.79</v>
      </c>
      <c r="F20" s="117">
        <f t="shared" si="0"/>
        <v>98.895920485940366</v>
      </c>
      <c r="G20" s="9">
        <v>41.48</v>
      </c>
    </row>
    <row r="21" spans="1:7" ht="13.2" x14ac:dyDescent="0.25">
      <c r="A21" s="5" t="s">
        <v>15</v>
      </c>
      <c r="B21" s="7">
        <v>472.23</v>
      </c>
      <c r="C21" s="10">
        <v>960</v>
      </c>
      <c r="D21" s="10">
        <v>391.78</v>
      </c>
      <c r="E21" s="10">
        <v>391.78</v>
      </c>
      <c r="F21" s="117">
        <f t="shared" si="0"/>
        <v>82.963810007835164</v>
      </c>
      <c r="G21" s="9">
        <v>100</v>
      </c>
    </row>
    <row r="22" spans="1:7" ht="26.4" x14ac:dyDescent="0.25">
      <c r="A22" s="5" t="s">
        <v>16</v>
      </c>
      <c r="B22" s="116">
        <v>1280</v>
      </c>
      <c r="C22" s="8">
        <v>15000</v>
      </c>
      <c r="D22" s="8">
        <v>15000</v>
      </c>
      <c r="E22" s="8">
        <v>2250</v>
      </c>
      <c r="F22" s="117">
        <f t="shared" si="0"/>
        <v>175.78125</v>
      </c>
      <c r="G22" s="9">
        <v>15</v>
      </c>
    </row>
    <row r="23" spans="1:7" ht="13.2" x14ac:dyDescent="0.25">
      <c r="A23" s="5" t="s">
        <v>17</v>
      </c>
      <c r="B23" s="7">
        <v>351</v>
      </c>
      <c r="C23" s="10">
        <v>500</v>
      </c>
      <c r="D23" s="10">
        <v>360</v>
      </c>
      <c r="E23" s="10">
        <v>360</v>
      </c>
      <c r="F23" s="117">
        <f t="shared" si="0"/>
        <v>102.56410256410255</v>
      </c>
      <c r="G23" s="9">
        <v>100</v>
      </c>
    </row>
    <row r="24" spans="1:7" ht="13.2" x14ac:dyDescent="0.25">
      <c r="A24" s="5" t="s">
        <v>18</v>
      </c>
      <c r="B24" s="116">
        <v>4277.8500000000004</v>
      </c>
      <c r="C24" s="8">
        <v>116803</v>
      </c>
      <c r="D24" s="8">
        <v>112120</v>
      </c>
      <c r="E24" s="8">
        <v>17337.57</v>
      </c>
      <c r="F24" s="117">
        <f t="shared" si="0"/>
        <v>405.28700164802405</v>
      </c>
      <c r="G24" s="9">
        <v>15.46</v>
      </c>
    </row>
    <row r="25" spans="1:7" ht="13.2" x14ac:dyDescent="0.25">
      <c r="A25" s="5" t="s">
        <v>19</v>
      </c>
      <c r="B25" s="116">
        <v>4277.8500000000004</v>
      </c>
      <c r="C25" s="8">
        <v>46803</v>
      </c>
      <c r="D25" s="8">
        <v>46920</v>
      </c>
      <c r="E25" s="8">
        <v>9587.57</v>
      </c>
      <c r="F25" s="117">
        <f t="shared" si="0"/>
        <v>224.12122912210572</v>
      </c>
      <c r="G25" s="9">
        <v>20.43</v>
      </c>
    </row>
    <row r="26" spans="1:7" ht="13.2" x14ac:dyDescent="0.25">
      <c r="A26" s="5" t="s">
        <v>20</v>
      </c>
      <c r="B26" s="7"/>
      <c r="C26" s="8">
        <v>70000</v>
      </c>
      <c r="D26" s="8">
        <v>65200</v>
      </c>
      <c r="E26" s="8">
        <v>7750</v>
      </c>
      <c r="F26" s="117"/>
      <c r="G26" s="9">
        <v>11.89</v>
      </c>
    </row>
    <row r="27" spans="1:7" ht="13.2" x14ac:dyDescent="0.25">
      <c r="A27" s="123" t="s">
        <v>21</v>
      </c>
      <c r="B27" s="124">
        <v>574027.96</v>
      </c>
      <c r="C27" s="125">
        <v>1442623</v>
      </c>
      <c r="D27" s="125">
        <v>1540326</v>
      </c>
      <c r="E27" s="125">
        <v>703081.55</v>
      </c>
      <c r="F27" s="126">
        <f t="shared" si="0"/>
        <v>122.48210871122029</v>
      </c>
      <c r="G27" s="127">
        <v>45.64</v>
      </c>
    </row>
  </sheetData>
  <pageMargins left="0.7" right="0.7" top="0.75" bottom="0.75" header="0.3" footer="0.3"/>
  <pageSetup paperSize="9" scale="6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workbookViewId="0">
      <selection activeCell="E48" sqref="E48"/>
    </sheetView>
  </sheetViews>
  <sheetFormatPr defaultRowHeight="9" x14ac:dyDescent="0.15"/>
  <cols>
    <col min="1" max="1" width="54.33203125" style="1" customWidth="1"/>
    <col min="2" max="2" width="23.109375" style="1" customWidth="1"/>
    <col min="3" max="3" width="17.77734375" style="1" customWidth="1"/>
    <col min="4" max="4" width="24.21875" style="1" customWidth="1"/>
    <col min="5" max="5" width="40.44140625" style="1" customWidth="1"/>
    <col min="6" max="6" width="22.44140625" style="1" customWidth="1"/>
    <col min="7" max="7" width="22.77734375" style="1" customWidth="1"/>
    <col min="8" max="16384" width="8.88671875" style="1"/>
  </cols>
  <sheetData>
    <row r="1" spans="1:7" ht="12.6" x14ac:dyDescent="0.2">
      <c r="A1" s="138" t="s">
        <v>103</v>
      </c>
      <c r="B1" s="138"/>
      <c r="C1" s="139"/>
      <c r="D1" s="139"/>
    </row>
    <row r="2" spans="1:7" s="2" customFormat="1" ht="12.6" x14ac:dyDescent="0.2">
      <c r="A2" s="138"/>
      <c r="B2" s="138"/>
      <c r="C2" s="139"/>
      <c r="D2" s="139"/>
      <c r="E2" s="1"/>
      <c r="F2" s="1"/>
      <c r="G2" s="1"/>
    </row>
    <row r="3" spans="1:7" s="4" customFormat="1" ht="12.6" x14ac:dyDescent="0.2">
      <c r="A3" s="138" t="s">
        <v>104</v>
      </c>
      <c r="B3" s="138"/>
      <c r="C3" s="139"/>
      <c r="D3" s="139"/>
      <c r="E3" s="1"/>
      <c r="F3" s="1"/>
      <c r="G3" s="1"/>
    </row>
    <row r="4" spans="1:7" s="4" customFormat="1" ht="12.6" x14ac:dyDescent="0.2">
      <c r="A4" s="138"/>
      <c r="B4" s="138"/>
      <c r="C4" s="139"/>
      <c r="D4" s="139"/>
      <c r="E4" s="1"/>
      <c r="F4" s="1"/>
      <c r="G4" s="1"/>
    </row>
    <row r="5" spans="1:7" s="4" customFormat="1" ht="12.6" x14ac:dyDescent="0.2">
      <c r="A5" s="138" t="s">
        <v>106</v>
      </c>
      <c r="B5" s="138"/>
      <c r="C5" s="139"/>
      <c r="D5" s="139"/>
      <c r="E5" s="1"/>
      <c r="F5" s="1"/>
      <c r="G5" s="1"/>
    </row>
    <row r="6" spans="1:7" s="4" customFormat="1" ht="9.6" thickBot="1" x14ac:dyDescent="0.2">
      <c r="A6" s="1"/>
      <c r="B6" s="1"/>
      <c r="C6" s="1"/>
      <c r="D6" s="1"/>
      <c r="E6" s="1"/>
      <c r="F6" s="1"/>
      <c r="G6" s="1"/>
    </row>
    <row r="7" spans="1:7" s="4" customFormat="1" ht="10.8" thickBot="1" x14ac:dyDescent="0.2">
      <c r="A7" s="3" t="s">
        <v>0</v>
      </c>
      <c r="B7" s="3" t="s">
        <v>1</v>
      </c>
      <c r="C7" s="3" t="s">
        <v>2</v>
      </c>
      <c r="D7" s="3" t="s">
        <v>102</v>
      </c>
      <c r="E7" s="3" t="s">
        <v>22</v>
      </c>
      <c r="F7" s="3" t="s">
        <v>3</v>
      </c>
      <c r="G7" s="3" t="s">
        <v>4</v>
      </c>
    </row>
    <row r="8" spans="1:7" s="4" customFormat="1" ht="13.2" x14ac:dyDescent="0.25">
      <c r="A8" s="5" t="s">
        <v>5</v>
      </c>
      <c r="B8" s="7"/>
      <c r="C8" s="7"/>
      <c r="D8" s="7"/>
      <c r="E8" s="7"/>
      <c r="F8" s="7"/>
      <c r="G8" s="6"/>
    </row>
    <row r="9" spans="1:7" s="4" customFormat="1" ht="13.2" x14ac:dyDescent="0.25">
      <c r="A9" s="123" t="s">
        <v>6</v>
      </c>
      <c r="B9" s="124">
        <v>697175.35</v>
      </c>
      <c r="C9" s="125">
        <v>1422623</v>
      </c>
      <c r="D9" s="125">
        <v>1517692.25</v>
      </c>
      <c r="E9" s="125">
        <v>623537.38</v>
      </c>
      <c r="F9" s="126">
        <f>E9/B9*100</f>
        <v>89.437668729968721</v>
      </c>
      <c r="G9" s="127">
        <v>41.08</v>
      </c>
    </row>
    <row r="10" spans="1:7" s="4" customFormat="1" ht="13.2" x14ac:dyDescent="0.25">
      <c r="A10" s="5" t="s">
        <v>7</v>
      </c>
      <c r="B10" s="116">
        <v>492978.05</v>
      </c>
      <c r="C10" s="8">
        <v>1210200</v>
      </c>
      <c r="D10" s="8">
        <v>1292484.47</v>
      </c>
      <c r="E10" s="8">
        <v>542167.72</v>
      </c>
      <c r="F10" s="117">
        <f>E10/B10*100</f>
        <v>109.97806494629934</v>
      </c>
      <c r="G10" s="9">
        <v>41.95</v>
      </c>
    </row>
    <row r="11" spans="1:7" s="4" customFormat="1" ht="26.4" x14ac:dyDescent="0.25">
      <c r="A11" s="5" t="s">
        <v>8</v>
      </c>
      <c r="B11" s="116">
        <v>14521.1</v>
      </c>
      <c r="C11" s="8">
        <v>39800</v>
      </c>
      <c r="D11" s="8">
        <v>51051.02</v>
      </c>
      <c r="E11" s="8">
        <v>14468.55</v>
      </c>
      <c r="F11" s="117">
        <f t="shared" ref="F11:F49" si="0">E11/B11*100</f>
        <v>99.638112815144851</v>
      </c>
      <c r="G11" s="9">
        <v>28.34</v>
      </c>
    </row>
    <row r="12" spans="1:7" s="4" customFormat="1" ht="26.4" x14ac:dyDescent="0.25">
      <c r="A12" s="5" t="s">
        <v>9</v>
      </c>
      <c r="B12" s="116">
        <v>2575</v>
      </c>
      <c r="C12" s="8">
        <v>5500</v>
      </c>
      <c r="D12" s="8">
        <v>6390.76</v>
      </c>
      <c r="E12" s="8">
        <v>1052.5</v>
      </c>
      <c r="F12" s="117">
        <f t="shared" si="0"/>
        <v>40.873786407766985</v>
      </c>
      <c r="G12" s="9">
        <v>16.47</v>
      </c>
    </row>
    <row r="13" spans="1:7" s="4" customFormat="1" ht="26.4" x14ac:dyDescent="0.25">
      <c r="A13" s="5" t="s">
        <v>10</v>
      </c>
      <c r="B13" s="116">
        <v>187101.2</v>
      </c>
      <c r="C13" s="8">
        <v>167123</v>
      </c>
      <c r="D13" s="8">
        <v>167766</v>
      </c>
      <c r="E13" s="8">
        <v>65848.61</v>
      </c>
      <c r="F13" s="117">
        <f t="shared" si="0"/>
        <v>35.194114201298547</v>
      </c>
      <c r="G13" s="9">
        <v>39.25</v>
      </c>
    </row>
    <row r="14" spans="1:7" s="4" customFormat="1" ht="13.2" x14ac:dyDescent="0.25">
      <c r="A14" s="5" t="s">
        <v>100</v>
      </c>
      <c r="B14" s="7"/>
      <c r="C14" s="8">
        <v>20000</v>
      </c>
      <c r="D14" s="7"/>
      <c r="E14" s="7"/>
      <c r="F14" s="7"/>
      <c r="G14" s="6"/>
    </row>
    <row r="15" spans="1:7" s="4" customFormat="1" ht="13.2" x14ac:dyDescent="0.25">
      <c r="A15" s="5" t="s">
        <v>101</v>
      </c>
      <c r="B15" s="7"/>
      <c r="C15" s="8">
        <v>20000</v>
      </c>
      <c r="D15" s="7"/>
      <c r="E15" s="7"/>
      <c r="F15" s="7"/>
      <c r="G15" s="6"/>
    </row>
    <row r="16" spans="1:7" s="4" customFormat="1" ht="13.2" x14ac:dyDescent="0.25">
      <c r="A16" s="118" t="s">
        <v>11</v>
      </c>
      <c r="B16" s="119">
        <v>697175.35</v>
      </c>
      <c r="C16" s="120">
        <v>1442623</v>
      </c>
      <c r="D16" s="120">
        <v>1517692.25</v>
      </c>
      <c r="E16" s="120">
        <v>623537.38</v>
      </c>
      <c r="F16" s="121">
        <f t="shared" si="0"/>
        <v>89.437668729968721</v>
      </c>
      <c r="G16" s="122">
        <v>41.08</v>
      </c>
    </row>
    <row r="17" spans="1:7" s="4" customFormat="1" ht="13.2" x14ac:dyDescent="0.25">
      <c r="A17" s="123" t="s">
        <v>12</v>
      </c>
      <c r="B17" s="124">
        <v>569750.11</v>
      </c>
      <c r="C17" s="125">
        <v>1325820</v>
      </c>
      <c r="D17" s="125">
        <v>1428206</v>
      </c>
      <c r="E17" s="125">
        <v>685743.98</v>
      </c>
      <c r="F17" s="126">
        <f t="shared" si="0"/>
        <v>120.35872709177713</v>
      </c>
      <c r="G17" s="127">
        <v>48.01</v>
      </c>
    </row>
    <row r="18" spans="1:7" s="4" customFormat="1" ht="13.2" x14ac:dyDescent="0.25">
      <c r="A18" s="5" t="s">
        <v>13</v>
      </c>
      <c r="B18" s="116">
        <v>441359.78</v>
      </c>
      <c r="C18" s="8">
        <v>1025450</v>
      </c>
      <c r="D18" s="8">
        <v>1111380</v>
      </c>
      <c r="E18" s="8">
        <v>557849.41</v>
      </c>
      <c r="F18" s="117">
        <f t="shared" si="0"/>
        <v>126.39334966135792</v>
      </c>
      <c r="G18" s="9">
        <v>50.19</v>
      </c>
    </row>
    <row r="19" spans="1:7" s="4" customFormat="1" ht="13.2" x14ac:dyDescent="0.25">
      <c r="A19" s="5" t="s">
        <v>25</v>
      </c>
      <c r="B19" s="116">
        <v>1076.68</v>
      </c>
      <c r="C19" s="8">
        <v>2600</v>
      </c>
      <c r="D19" s="8">
        <v>5280</v>
      </c>
      <c r="E19" s="8">
        <v>2224.0700000000002</v>
      </c>
      <c r="F19" s="117">
        <f t="shared" si="0"/>
        <v>206.5674109298956</v>
      </c>
      <c r="G19" s="9">
        <v>42.12</v>
      </c>
    </row>
    <row r="20" spans="1:7" s="4" customFormat="1" ht="13.2" x14ac:dyDescent="0.25">
      <c r="A20" s="5" t="s">
        <v>27</v>
      </c>
      <c r="B20" s="7">
        <v>418.45</v>
      </c>
      <c r="C20" s="8">
        <v>1050</v>
      </c>
      <c r="D20" s="8">
        <v>1100</v>
      </c>
      <c r="E20" s="10">
        <v>406.29</v>
      </c>
      <c r="F20" s="117">
        <f t="shared" si="0"/>
        <v>97.094037519416901</v>
      </c>
      <c r="G20" s="9">
        <v>36.94</v>
      </c>
    </row>
    <row r="21" spans="1:7" s="4" customFormat="1" ht="13.2" x14ac:dyDescent="0.25">
      <c r="A21" s="5" t="s">
        <v>30</v>
      </c>
      <c r="B21" s="116">
        <v>8393.51</v>
      </c>
      <c r="C21" s="8">
        <v>25300</v>
      </c>
      <c r="D21" s="8">
        <v>25300</v>
      </c>
      <c r="E21" s="8">
        <v>10125.31</v>
      </c>
      <c r="F21" s="117">
        <f t="shared" si="0"/>
        <v>120.63260781246463</v>
      </c>
      <c r="G21" s="9">
        <v>40.020000000000003</v>
      </c>
    </row>
    <row r="22" spans="1:7" s="4" customFormat="1" ht="13.2" x14ac:dyDescent="0.25">
      <c r="A22" s="5" t="s">
        <v>24</v>
      </c>
      <c r="B22" s="116">
        <v>58435.72</v>
      </c>
      <c r="C22" s="8">
        <v>132000</v>
      </c>
      <c r="D22" s="8">
        <v>144500</v>
      </c>
      <c r="E22" s="8">
        <v>60464.639999999999</v>
      </c>
      <c r="F22" s="117">
        <f t="shared" si="0"/>
        <v>103.47205442150793</v>
      </c>
      <c r="G22" s="9">
        <v>41.84</v>
      </c>
    </row>
    <row r="23" spans="1:7" s="4" customFormat="1" ht="13.2" x14ac:dyDescent="0.25">
      <c r="A23" s="5" t="s">
        <v>29</v>
      </c>
      <c r="B23" s="116">
        <v>370664.19</v>
      </c>
      <c r="C23" s="8">
        <v>860000</v>
      </c>
      <c r="D23" s="8">
        <v>930000</v>
      </c>
      <c r="E23" s="8">
        <v>482315.96</v>
      </c>
      <c r="F23" s="117">
        <f t="shared" si="0"/>
        <v>130.12208166103125</v>
      </c>
      <c r="G23" s="9">
        <v>51.86</v>
      </c>
    </row>
    <row r="24" spans="1:7" s="4" customFormat="1" ht="13.2" x14ac:dyDescent="0.25">
      <c r="A24" s="5" t="s">
        <v>28</v>
      </c>
      <c r="B24" s="116">
        <v>2371.23</v>
      </c>
      <c r="C24" s="8">
        <v>4500</v>
      </c>
      <c r="D24" s="8">
        <v>5200</v>
      </c>
      <c r="E24" s="8">
        <v>2313.14</v>
      </c>
      <c r="F24" s="117">
        <f t="shared" si="0"/>
        <v>97.550216554277739</v>
      </c>
      <c r="G24" s="9">
        <v>44.48</v>
      </c>
    </row>
    <row r="25" spans="1:7" s="4" customFormat="1" ht="13.2" x14ac:dyDescent="0.25">
      <c r="A25" s="5" t="s">
        <v>14</v>
      </c>
      <c r="B25" s="116">
        <v>126287.1</v>
      </c>
      <c r="C25" s="8">
        <v>283910</v>
      </c>
      <c r="D25" s="8">
        <v>301074.21999999997</v>
      </c>
      <c r="E25" s="8">
        <v>124892.79</v>
      </c>
      <c r="F25" s="117">
        <f t="shared" si="0"/>
        <v>98.895920485940366</v>
      </c>
      <c r="G25" s="9">
        <v>41.48</v>
      </c>
    </row>
    <row r="26" spans="1:7" s="4" customFormat="1" ht="13.2" x14ac:dyDescent="0.25">
      <c r="A26" s="5" t="s">
        <v>25</v>
      </c>
      <c r="B26" s="7">
        <v>916.53</v>
      </c>
      <c r="C26" s="8">
        <v>5350</v>
      </c>
      <c r="D26" s="8">
        <v>5350</v>
      </c>
      <c r="E26" s="10">
        <v>549.16999999999996</v>
      </c>
      <c r="F26" s="117">
        <f t="shared" si="0"/>
        <v>59.918387832367735</v>
      </c>
      <c r="G26" s="9">
        <v>10.26</v>
      </c>
    </row>
    <row r="27" spans="1:7" s="4" customFormat="1" ht="13.2" x14ac:dyDescent="0.25">
      <c r="A27" s="5" t="s">
        <v>31</v>
      </c>
      <c r="B27" s="7">
        <v>64.239999999999995</v>
      </c>
      <c r="C27" s="8">
        <v>1600</v>
      </c>
      <c r="D27" s="8">
        <v>3300</v>
      </c>
      <c r="E27" s="10">
        <v>268.23</v>
      </c>
      <c r="F27" s="117">
        <f t="shared" si="0"/>
        <v>417.54358655043592</v>
      </c>
      <c r="G27" s="9">
        <v>8.1300000000000008</v>
      </c>
    </row>
    <row r="28" spans="1:7" s="4" customFormat="1" ht="13.2" x14ac:dyDescent="0.25">
      <c r="A28" s="5" t="s">
        <v>27</v>
      </c>
      <c r="B28" s="116">
        <v>51519.89</v>
      </c>
      <c r="C28" s="8">
        <v>119610</v>
      </c>
      <c r="D28" s="8">
        <v>117274.22</v>
      </c>
      <c r="E28" s="8">
        <v>51457.86</v>
      </c>
      <c r="F28" s="117">
        <f t="shared" si="0"/>
        <v>99.879599898214067</v>
      </c>
      <c r="G28" s="9">
        <v>43.88</v>
      </c>
    </row>
    <row r="29" spans="1:7" s="4" customFormat="1" ht="13.2" x14ac:dyDescent="0.25">
      <c r="A29" s="5" t="s">
        <v>30</v>
      </c>
      <c r="B29" s="116">
        <v>4190.55</v>
      </c>
      <c r="C29" s="8">
        <v>14500</v>
      </c>
      <c r="D29" s="8">
        <v>28500</v>
      </c>
      <c r="E29" s="8">
        <v>5014.08</v>
      </c>
      <c r="F29" s="117">
        <f t="shared" si="0"/>
        <v>119.65207431005476</v>
      </c>
      <c r="G29" s="9">
        <v>17.59</v>
      </c>
    </row>
    <row r="30" spans="1:7" s="4" customFormat="1" ht="13.2" x14ac:dyDescent="0.25">
      <c r="A30" s="5" t="s">
        <v>24</v>
      </c>
      <c r="B30" s="116">
        <v>44273.58</v>
      </c>
      <c r="C30" s="8">
        <v>86500</v>
      </c>
      <c r="D30" s="8">
        <v>87000</v>
      </c>
      <c r="E30" s="8">
        <v>40140.589999999997</v>
      </c>
      <c r="F30" s="117">
        <f t="shared" si="0"/>
        <v>90.66488411373102</v>
      </c>
      <c r="G30" s="9">
        <v>46.14</v>
      </c>
    </row>
    <row r="31" spans="1:7" s="4" customFormat="1" ht="13.2" x14ac:dyDescent="0.25">
      <c r="A31" s="5" t="s">
        <v>29</v>
      </c>
      <c r="B31" s="116">
        <v>23275.15</v>
      </c>
      <c r="C31" s="8">
        <v>52200</v>
      </c>
      <c r="D31" s="8">
        <v>55500</v>
      </c>
      <c r="E31" s="8">
        <v>25750.68</v>
      </c>
      <c r="F31" s="117">
        <f t="shared" si="0"/>
        <v>110.63593575121963</v>
      </c>
      <c r="G31" s="9">
        <v>46.4</v>
      </c>
    </row>
    <row r="32" spans="1:7" s="4" customFormat="1" ht="13.2" x14ac:dyDescent="0.25">
      <c r="A32" s="5" t="s">
        <v>28</v>
      </c>
      <c r="B32" s="116">
        <v>1490.94</v>
      </c>
      <c r="C32" s="8">
        <v>2750</v>
      </c>
      <c r="D32" s="8">
        <v>2750</v>
      </c>
      <c r="E32" s="8">
        <v>1712.18</v>
      </c>
      <c r="F32" s="117">
        <f t="shared" si="0"/>
        <v>114.83896065569373</v>
      </c>
      <c r="G32" s="9">
        <v>62.26</v>
      </c>
    </row>
    <row r="33" spans="1:7" s="4" customFormat="1" ht="13.2" x14ac:dyDescent="0.25">
      <c r="A33" s="5" t="s">
        <v>26</v>
      </c>
      <c r="B33" s="7">
        <v>556.22</v>
      </c>
      <c r="C33" s="8">
        <v>1400</v>
      </c>
      <c r="D33" s="8">
        <v>1400</v>
      </c>
      <c r="E33" s="7"/>
      <c r="F33" s="117">
        <f t="shared" si="0"/>
        <v>0</v>
      </c>
      <c r="G33" s="6"/>
    </row>
    <row r="34" spans="1:7" s="4" customFormat="1" ht="13.2" x14ac:dyDescent="0.25">
      <c r="A34" s="5" t="s">
        <v>15</v>
      </c>
      <c r="B34" s="7">
        <v>472.23</v>
      </c>
      <c r="C34" s="10">
        <v>960</v>
      </c>
      <c r="D34" s="10">
        <v>391.78</v>
      </c>
      <c r="E34" s="10">
        <v>391.78</v>
      </c>
      <c r="F34" s="117">
        <f t="shared" si="0"/>
        <v>82.963810007835164</v>
      </c>
      <c r="G34" s="9">
        <v>100</v>
      </c>
    </row>
    <row r="35" spans="1:7" s="4" customFormat="1" ht="13.2" x14ac:dyDescent="0.25">
      <c r="A35" s="5" t="s">
        <v>27</v>
      </c>
      <c r="B35" s="7">
        <v>472.23</v>
      </c>
      <c r="C35" s="10">
        <v>960</v>
      </c>
      <c r="D35" s="10">
        <v>391.78</v>
      </c>
      <c r="E35" s="10">
        <v>391.78</v>
      </c>
      <c r="F35" s="117">
        <f t="shared" si="0"/>
        <v>82.963810007835164</v>
      </c>
      <c r="G35" s="9">
        <v>100</v>
      </c>
    </row>
    <row r="36" spans="1:7" s="4" customFormat="1" ht="26.4" x14ac:dyDescent="0.25">
      <c r="A36" s="5" t="s">
        <v>16</v>
      </c>
      <c r="B36" s="116">
        <v>1280</v>
      </c>
      <c r="C36" s="8">
        <v>15000</v>
      </c>
      <c r="D36" s="8">
        <v>15000</v>
      </c>
      <c r="E36" s="8">
        <v>2250</v>
      </c>
      <c r="F36" s="117">
        <f t="shared" si="0"/>
        <v>175.78125</v>
      </c>
      <c r="G36" s="9">
        <v>15</v>
      </c>
    </row>
    <row r="37" spans="1:7" s="4" customFormat="1" ht="13.2" x14ac:dyDescent="0.25">
      <c r="A37" s="5" t="s">
        <v>24</v>
      </c>
      <c r="B37" s="7">
        <v>1280</v>
      </c>
      <c r="C37" s="8">
        <v>15000</v>
      </c>
      <c r="D37" s="8">
        <v>15000</v>
      </c>
      <c r="E37" s="8">
        <v>2250</v>
      </c>
      <c r="F37" s="117">
        <f t="shared" si="0"/>
        <v>175.78125</v>
      </c>
      <c r="G37" s="9">
        <v>15</v>
      </c>
    </row>
    <row r="38" spans="1:7" s="4" customFormat="1" ht="13.2" x14ac:dyDescent="0.25">
      <c r="A38" s="5" t="s">
        <v>17</v>
      </c>
      <c r="B38" s="7">
        <v>351</v>
      </c>
      <c r="C38" s="10">
        <v>500</v>
      </c>
      <c r="D38" s="10">
        <v>360</v>
      </c>
      <c r="E38" s="10">
        <v>360</v>
      </c>
      <c r="F38" s="117">
        <f t="shared" si="0"/>
        <v>102.56410256410255</v>
      </c>
      <c r="G38" s="9">
        <v>100</v>
      </c>
    </row>
    <row r="39" spans="1:7" s="4" customFormat="1" ht="13.2" x14ac:dyDescent="0.25">
      <c r="A39" s="5" t="s">
        <v>24</v>
      </c>
      <c r="B39" s="7">
        <v>351</v>
      </c>
      <c r="C39" s="10">
        <v>500</v>
      </c>
      <c r="D39" s="10">
        <v>360</v>
      </c>
      <c r="E39" s="10">
        <v>360</v>
      </c>
      <c r="F39" s="117">
        <f t="shared" si="0"/>
        <v>102.56410256410255</v>
      </c>
      <c r="G39" s="9">
        <v>100</v>
      </c>
    </row>
    <row r="40" spans="1:7" s="4" customFormat="1" ht="13.2" x14ac:dyDescent="0.25">
      <c r="A40" s="123" t="s">
        <v>18</v>
      </c>
      <c r="B40" s="124">
        <v>4277.8500000000004</v>
      </c>
      <c r="C40" s="125">
        <v>116803</v>
      </c>
      <c r="D40" s="125">
        <v>112120</v>
      </c>
      <c r="E40" s="125">
        <v>17337.57</v>
      </c>
      <c r="F40" s="126">
        <f t="shared" si="0"/>
        <v>405.28700164802405</v>
      </c>
      <c r="G40" s="127">
        <v>15.46</v>
      </c>
    </row>
    <row r="41" spans="1:7" s="4" customFormat="1" ht="13.2" x14ac:dyDescent="0.25">
      <c r="A41" s="5" t="s">
        <v>19</v>
      </c>
      <c r="B41" s="116">
        <v>4277.8500000000004</v>
      </c>
      <c r="C41" s="8">
        <v>46803</v>
      </c>
      <c r="D41" s="8">
        <v>46920</v>
      </c>
      <c r="E41" s="8">
        <v>9587.57</v>
      </c>
      <c r="F41" s="117">
        <f t="shared" si="0"/>
        <v>224.12122912210572</v>
      </c>
      <c r="G41" s="9">
        <v>20.43</v>
      </c>
    </row>
    <row r="42" spans="1:7" s="4" customFormat="1" ht="13.2" x14ac:dyDescent="0.25">
      <c r="A42" s="5" t="s">
        <v>25</v>
      </c>
      <c r="B42" s="7">
        <v>299.8</v>
      </c>
      <c r="C42" s="10">
        <v>303</v>
      </c>
      <c r="D42" s="10">
        <v>420</v>
      </c>
      <c r="E42" s="7"/>
      <c r="F42" s="117">
        <f t="shared" si="0"/>
        <v>0</v>
      </c>
      <c r="G42" s="6"/>
    </row>
    <row r="43" spans="1:7" ht="13.2" x14ac:dyDescent="0.25">
      <c r="A43" s="5" t="s">
        <v>24</v>
      </c>
      <c r="B43" s="116">
        <v>2313.81</v>
      </c>
      <c r="C43" s="8">
        <v>44000</v>
      </c>
      <c r="D43" s="8">
        <v>44000</v>
      </c>
      <c r="E43" s="8">
        <v>9432.11</v>
      </c>
      <c r="F43" s="117">
        <f t="shared" si="0"/>
        <v>407.64410215186217</v>
      </c>
      <c r="G43" s="9">
        <v>21.44</v>
      </c>
    </row>
    <row r="44" spans="1:7" ht="13.2" x14ac:dyDescent="0.25">
      <c r="A44" s="5" t="s">
        <v>26</v>
      </c>
      <c r="B44" s="116">
        <v>1664.24</v>
      </c>
      <c r="C44" s="8">
        <v>2500</v>
      </c>
      <c r="D44" s="8">
        <v>2500</v>
      </c>
      <c r="E44" s="10">
        <v>155.46</v>
      </c>
      <c r="F44" s="117">
        <f t="shared" si="0"/>
        <v>9.3412007883478356</v>
      </c>
      <c r="G44" s="9">
        <v>6.22</v>
      </c>
    </row>
    <row r="45" spans="1:7" ht="13.2" x14ac:dyDescent="0.25">
      <c r="A45" s="5" t="s">
        <v>20</v>
      </c>
      <c r="B45" s="7"/>
      <c r="C45" s="8">
        <v>70000</v>
      </c>
      <c r="D45" s="8">
        <v>65200</v>
      </c>
      <c r="E45" s="8">
        <v>7750</v>
      </c>
      <c r="F45" s="117"/>
      <c r="G45" s="9">
        <v>11.89</v>
      </c>
    </row>
    <row r="46" spans="1:7" ht="13.2" x14ac:dyDescent="0.25">
      <c r="A46" s="5" t="s">
        <v>25</v>
      </c>
      <c r="B46" s="7"/>
      <c r="C46" s="8">
        <v>30000</v>
      </c>
      <c r="D46" s="8">
        <v>30000</v>
      </c>
      <c r="E46" s="8">
        <v>7750</v>
      </c>
      <c r="F46" s="117"/>
      <c r="G46" s="9">
        <v>25.83</v>
      </c>
    </row>
    <row r="47" spans="1:7" ht="13.2" x14ac:dyDescent="0.25">
      <c r="A47" s="5" t="s">
        <v>24</v>
      </c>
      <c r="B47" s="7"/>
      <c r="C47" s="8">
        <v>20000</v>
      </c>
      <c r="D47" s="8">
        <v>20000</v>
      </c>
      <c r="E47" s="7"/>
      <c r="F47" s="117"/>
      <c r="G47" s="6"/>
    </row>
    <row r="48" spans="1:7" ht="26.4" x14ac:dyDescent="0.25">
      <c r="A48" s="5" t="s">
        <v>23</v>
      </c>
      <c r="B48" s="7"/>
      <c r="C48" s="8">
        <v>20000</v>
      </c>
      <c r="D48" s="8">
        <v>15200</v>
      </c>
      <c r="E48" s="7"/>
      <c r="F48" s="117"/>
      <c r="G48" s="6"/>
    </row>
    <row r="49" spans="1:7" ht="13.2" x14ac:dyDescent="0.25">
      <c r="A49" s="118" t="s">
        <v>21</v>
      </c>
      <c r="B49" s="119">
        <v>574027.96</v>
      </c>
      <c r="C49" s="120">
        <v>1442623</v>
      </c>
      <c r="D49" s="120">
        <v>1540326</v>
      </c>
      <c r="E49" s="120">
        <v>703081.55</v>
      </c>
      <c r="F49" s="121">
        <f t="shared" si="0"/>
        <v>122.48210871122029</v>
      </c>
      <c r="G49" s="122">
        <v>45.64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G16" sqref="G16"/>
    </sheetView>
  </sheetViews>
  <sheetFormatPr defaultRowHeight="9" x14ac:dyDescent="0.15"/>
  <cols>
    <col min="1" max="1" width="55.33203125" style="1" customWidth="1"/>
    <col min="2" max="2" width="35.21875" style="1" customWidth="1"/>
    <col min="3" max="3" width="22.109375" style="1" customWidth="1"/>
    <col min="4" max="5" width="21.21875" style="1" customWidth="1"/>
    <col min="6" max="6" width="21.77734375" style="1" customWidth="1"/>
    <col min="7" max="7" width="22" style="1" customWidth="1"/>
    <col min="8" max="16384" width="8.88671875" style="1"/>
  </cols>
  <sheetData>
    <row r="1" spans="1:7" ht="12.6" x14ac:dyDescent="0.15">
      <c r="A1" s="138"/>
      <c r="B1" s="138"/>
    </row>
    <row r="2" spans="1:7" s="114" customFormat="1" ht="12.6" x14ac:dyDescent="0.15">
      <c r="A2" s="138" t="s">
        <v>103</v>
      </c>
      <c r="B2" s="138"/>
      <c r="C2" s="1"/>
      <c r="D2" s="1"/>
      <c r="E2" s="1"/>
      <c r="F2" s="1"/>
      <c r="G2" s="1"/>
    </row>
    <row r="3" spans="1:7" s="114" customFormat="1" ht="12.6" x14ac:dyDescent="0.15">
      <c r="A3" s="138"/>
      <c r="B3" s="138"/>
      <c r="C3" s="1"/>
      <c r="D3" s="1"/>
      <c r="E3" s="1"/>
      <c r="F3" s="1"/>
      <c r="G3" s="1"/>
    </row>
    <row r="4" spans="1:7" s="114" customFormat="1" ht="12.6" x14ac:dyDescent="0.15">
      <c r="A4" s="138" t="s">
        <v>104</v>
      </c>
      <c r="B4" s="138"/>
      <c r="C4" s="1"/>
      <c r="D4" s="1"/>
      <c r="E4" s="1"/>
      <c r="F4" s="1"/>
      <c r="G4" s="1"/>
    </row>
    <row r="5" spans="1:7" s="114" customFormat="1" ht="12.6" x14ac:dyDescent="0.15">
      <c r="A5" s="138"/>
      <c r="B5" s="138"/>
      <c r="C5" s="1"/>
      <c r="D5" s="1"/>
      <c r="E5" s="1"/>
      <c r="F5" s="1"/>
      <c r="G5" s="1"/>
    </row>
    <row r="6" spans="1:7" s="114" customFormat="1" ht="12.6" x14ac:dyDescent="0.15">
      <c r="A6" s="138" t="s">
        <v>107</v>
      </c>
      <c r="B6" s="138"/>
      <c r="C6" s="1"/>
      <c r="D6" s="1"/>
      <c r="E6" s="1"/>
      <c r="F6" s="1"/>
      <c r="G6" s="1"/>
    </row>
    <row r="7" spans="1:7" s="114" customFormat="1" ht="9.6" thickBot="1" x14ac:dyDescent="0.2">
      <c r="A7" s="1"/>
      <c r="B7" s="1"/>
      <c r="C7" s="1"/>
      <c r="D7" s="1"/>
      <c r="E7" s="1"/>
      <c r="F7" s="1"/>
      <c r="G7" s="1"/>
    </row>
    <row r="8" spans="1:7" s="114" customFormat="1" ht="10.8" thickBot="1" x14ac:dyDescent="0.2">
      <c r="A8" s="3" t="s">
        <v>0</v>
      </c>
      <c r="B8" s="3" t="s">
        <v>40</v>
      </c>
      <c r="C8" s="3" t="s">
        <v>39</v>
      </c>
      <c r="D8" s="3" t="s">
        <v>38</v>
      </c>
      <c r="E8" s="3" t="s">
        <v>37</v>
      </c>
      <c r="F8" s="3" t="s">
        <v>36</v>
      </c>
      <c r="G8" s="3" t="s">
        <v>35</v>
      </c>
    </row>
    <row r="9" spans="1:7" s="114" customFormat="1" ht="13.2" x14ac:dyDescent="0.25">
      <c r="A9" s="5" t="s">
        <v>34</v>
      </c>
      <c r="B9" s="116">
        <v>574027.96</v>
      </c>
      <c r="C9" s="8">
        <v>1442623</v>
      </c>
      <c r="D9" s="8">
        <v>1540326</v>
      </c>
      <c r="E9" s="8">
        <v>703081.55</v>
      </c>
      <c r="F9" s="117">
        <f>E9/B9*100</f>
        <v>122.48210871122029</v>
      </c>
      <c r="G9" s="9">
        <v>45.64</v>
      </c>
    </row>
    <row r="10" spans="1:7" s="114" customFormat="1" ht="13.2" x14ac:dyDescent="0.25">
      <c r="A10" s="27" t="s">
        <v>81</v>
      </c>
      <c r="B10" s="26">
        <v>574027.96</v>
      </c>
      <c r="C10" s="26">
        <v>1442623</v>
      </c>
      <c r="D10" s="26">
        <v>1540326</v>
      </c>
      <c r="E10" s="26">
        <v>703081.55</v>
      </c>
      <c r="F10" s="25">
        <v>122.48</v>
      </c>
      <c r="G10" s="24">
        <v>45.64</v>
      </c>
    </row>
    <row r="11" spans="1:7" s="114" customFormat="1" ht="13.2" x14ac:dyDescent="0.25">
      <c r="A11" s="23" t="s">
        <v>80</v>
      </c>
      <c r="B11" s="128">
        <v>574027.96</v>
      </c>
      <c r="C11" s="22">
        <v>1442623</v>
      </c>
      <c r="D11" s="22">
        <v>1540326</v>
      </c>
      <c r="E11" s="22">
        <v>703081.55</v>
      </c>
      <c r="F11" s="21">
        <v>122.48</v>
      </c>
      <c r="G11" s="20">
        <v>45.64</v>
      </c>
    </row>
    <row r="12" spans="1:7" s="114" customFormat="1" ht="13.2" x14ac:dyDescent="0.25">
      <c r="A12" s="5" t="s">
        <v>33</v>
      </c>
      <c r="B12" s="116">
        <v>574027.96</v>
      </c>
      <c r="C12" s="8">
        <v>1442623</v>
      </c>
      <c r="D12" s="8">
        <v>1540326</v>
      </c>
      <c r="E12" s="8">
        <v>703081.55</v>
      </c>
      <c r="F12" s="7">
        <v>122.48</v>
      </c>
      <c r="G12" s="9">
        <v>45.64</v>
      </c>
    </row>
    <row r="13" spans="1:7" s="114" customFormat="1" ht="13.2" x14ac:dyDescent="0.25">
      <c r="A13" s="5" t="s">
        <v>32</v>
      </c>
      <c r="B13" s="116">
        <v>574027.96</v>
      </c>
      <c r="C13" s="8">
        <v>1442623</v>
      </c>
      <c r="D13" s="8">
        <v>1540326</v>
      </c>
      <c r="E13" s="8">
        <v>703081.55</v>
      </c>
      <c r="F13" s="7">
        <v>122.48</v>
      </c>
      <c r="G13" s="9">
        <v>45.64</v>
      </c>
    </row>
    <row r="14" spans="1:7" s="114" customFormat="1" ht="13.2" x14ac:dyDescent="0.25">
      <c r="A14" s="19" t="s">
        <v>12</v>
      </c>
      <c r="B14" s="129">
        <v>562754.92000000004</v>
      </c>
      <c r="C14" s="18">
        <v>1304940</v>
      </c>
      <c r="D14" s="18">
        <v>1402196</v>
      </c>
      <c r="E14" s="18">
        <v>677851.75</v>
      </c>
      <c r="F14" s="131">
        <f>E14/B14*100</f>
        <v>120.45238982539681</v>
      </c>
      <c r="G14" s="16">
        <v>48.34</v>
      </c>
    </row>
    <row r="15" spans="1:7" s="114" customFormat="1" ht="13.2" x14ac:dyDescent="0.25">
      <c r="A15" s="14" t="s">
        <v>13</v>
      </c>
      <c r="B15" s="130">
        <v>437493.42</v>
      </c>
      <c r="C15" s="13">
        <v>1017300</v>
      </c>
      <c r="D15" s="13">
        <v>1099800</v>
      </c>
      <c r="E15" s="13">
        <v>552905.91</v>
      </c>
      <c r="F15" s="132">
        <f>E15/B15*100</f>
        <v>126.38039447541864</v>
      </c>
      <c r="G15" s="11">
        <v>50.27</v>
      </c>
    </row>
    <row r="16" spans="1:7" s="114" customFormat="1" ht="13.2" x14ac:dyDescent="0.25">
      <c r="A16" s="14" t="s">
        <v>14</v>
      </c>
      <c r="B16" s="130">
        <v>123158.27</v>
      </c>
      <c r="C16" s="13">
        <v>271180</v>
      </c>
      <c r="D16" s="13">
        <v>286644.21999999997</v>
      </c>
      <c r="E16" s="13">
        <v>121944.06</v>
      </c>
      <c r="F16" s="132">
        <f t="shared" ref="F16:F19" si="0">E16/B16*100</f>
        <v>99.014105995480435</v>
      </c>
      <c r="G16" s="11">
        <v>42.54</v>
      </c>
    </row>
    <row r="17" spans="1:7" s="114" customFormat="1" ht="13.2" x14ac:dyDescent="0.25">
      <c r="A17" s="14" t="s">
        <v>15</v>
      </c>
      <c r="B17" s="12">
        <v>472.23</v>
      </c>
      <c r="C17" s="15">
        <v>960</v>
      </c>
      <c r="D17" s="15">
        <v>391.78</v>
      </c>
      <c r="E17" s="15">
        <v>391.78</v>
      </c>
      <c r="F17" s="132">
        <f t="shared" si="0"/>
        <v>82.963810007835164</v>
      </c>
      <c r="G17" s="11">
        <v>100</v>
      </c>
    </row>
    <row r="18" spans="1:7" s="114" customFormat="1" ht="26.4" x14ac:dyDescent="0.25">
      <c r="A18" s="14" t="s">
        <v>16</v>
      </c>
      <c r="B18" s="130">
        <v>1280</v>
      </c>
      <c r="C18" s="13">
        <v>15000</v>
      </c>
      <c r="D18" s="13">
        <v>15000</v>
      </c>
      <c r="E18" s="13">
        <v>2250</v>
      </c>
      <c r="F18" s="132">
        <f t="shared" si="0"/>
        <v>175.78125</v>
      </c>
      <c r="G18" s="11">
        <v>15</v>
      </c>
    </row>
    <row r="19" spans="1:7" s="114" customFormat="1" ht="13.2" x14ac:dyDescent="0.25">
      <c r="A19" s="14" t="s">
        <v>17</v>
      </c>
      <c r="B19" s="12">
        <v>351</v>
      </c>
      <c r="C19" s="15">
        <v>500</v>
      </c>
      <c r="D19" s="15">
        <v>360</v>
      </c>
      <c r="E19" s="15">
        <v>360</v>
      </c>
      <c r="F19" s="132">
        <f t="shared" si="0"/>
        <v>102.56410256410255</v>
      </c>
      <c r="G19" s="11">
        <v>100</v>
      </c>
    </row>
    <row r="20" spans="1:7" s="114" customFormat="1" ht="13.2" x14ac:dyDescent="0.25">
      <c r="A20" s="19" t="s">
        <v>18</v>
      </c>
      <c r="B20" s="129">
        <v>2313.81</v>
      </c>
      <c r="C20" s="18">
        <v>64000</v>
      </c>
      <c r="D20" s="18">
        <v>64000</v>
      </c>
      <c r="E20" s="18">
        <v>9432.11</v>
      </c>
      <c r="F20" s="131">
        <f>E20/B20*100</f>
        <v>407.64410215186217</v>
      </c>
      <c r="G20" s="16">
        <v>14.74</v>
      </c>
    </row>
    <row r="21" spans="1:7" s="114" customFormat="1" ht="13.2" x14ac:dyDescent="0.25">
      <c r="A21" s="14" t="s">
        <v>19</v>
      </c>
      <c r="B21" s="130">
        <v>2313.81</v>
      </c>
      <c r="C21" s="13">
        <v>44000</v>
      </c>
      <c r="D21" s="13">
        <v>44000</v>
      </c>
      <c r="E21" s="13">
        <v>9432.11</v>
      </c>
      <c r="F21" s="132">
        <f>E21/B21*100</f>
        <v>407.64410215186217</v>
      </c>
      <c r="G21" s="11">
        <v>21.44</v>
      </c>
    </row>
    <row r="22" spans="1:7" s="114" customFormat="1" ht="13.2" x14ac:dyDescent="0.25">
      <c r="A22" s="14" t="s">
        <v>20</v>
      </c>
      <c r="B22" s="12"/>
      <c r="C22" s="13">
        <v>20000</v>
      </c>
      <c r="D22" s="13">
        <v>20000</v>
      </c>
      <c r="E22" s="12"/>
      <c r="F22" s="12"/>
      <c r="G22" s="40"/>
    </row>
    <row r="23" spans="1:7" ht="13.2" x14ac:dyDescent="0.25">
      <c r="A23" s="19" t="s">
        <v>12</v>
      </c>
      <c r="B23" s="129">
        <v>6995.19</v>
      </c>
      <c r="C23" s="18">
        <v>20880</v>
      </c>
      <c r="D23" s="18">
        <v>26010</v>
      </c>
      <c r="E23" s="18">
        <v>7892.23</v>
      </c>
      <c r="F23" s="131">
        <f>E23/B23*100</f>
        <v>112.82366883529969</v>
      </c>
      <c r="G23" s="16">
        <v>30.34</v>
      </c>
    </row>
    <row r="24" spans="1:7" ht="13.2" x14ac:dyDescent="0.25">
      <c r="A24" s="14" t="s">
        <v>13</v>
      </c>
      <c r="B24" s="130">
        <v>3866.36</v>
      </c>
      <c r="C24" s="13">
        <v>8150</v>
      </c>
      <c r="D24" s="13">
        <v>11580</v>
      </c>
      <c r="E24" s="13">
        <v>4943.5</v>
      </c>
      <c r="F24" s="132">
        <f>E24/B24*100</f>
        <v>127.8592784945013</v>
      </c>
      <c r="G24" s="11">
        <v>42.69</v>
      </c>
    </row>
    <row r="25" spans="1:7" ht="13.2" x14ac:dyDescent="0.25">
      <c r="A25" s="14" t="s">
        <v>14</v>
      </c>
      <c r="B25" s="130">
        <v>3128.83</v>
      </c>
      <c r="C25" s="13">
        <v>12730</v>
      </c>
      <c r="D25" s="13">
        <v>14430</v>
      </c>
      <c r="E25" s="13">
        <v>2948.73</v>
      </c>
      <c r="F25" s="132">
        <f>E25/B25*100</f>
        <v>94.243854731640909</v>
      </c>
      <c r="G25" s="11">
        <v>20.43</v>
      </c>
    </row>
    <row r="26" spans="1:7" ht="13.2" x14ac:dyDescent="0.25">
      <c r="A26" s="19" t="s">
        <v>18</v>
      </c>
      <c r="B26" s="129">
        <v>1964.04</v>
      </c>
      <c r="C26" s="18">
        <v>52803</v>
      </c>
      <c r="D26" s="18">
        <v>48120</v>
      </c>
      <c r="E26" s="18">
        <v>7905.46</v>
      </c>
      <c r="F26" s="131">
        <f>E26/B26*100</f>
        <v>402.51013217653406</v>
      </c>
      <c r="G26" s="16">
        <v>16.43</v>
      </c>
    </row>
    <row r="27" spans="1:7" ht="13.2" x14ac:dyDescent="0.25">
      <c r="A27" s="14" t="s">
        <v>19</v>
      </c>
      <c r="B27" s="130">
        <v>1964.04</v>
      </c>
      <c r="C27" s="13">
        <v>2803</v>
      </c>
      <c r="D27" s="13">
        <v>2920</v>
      </c>
      <c r="E27" s="15">
        <v>155.46</v>
      </c>
      <c r="F27" s="132">
        <f>E27/B27*100</f>
        <v>7.9153174069774552</v>
      </c>
      <c r="G27" s="11">
        <v>5.32</v>
      </c>
    </row>
    <row r="28" spans="1:7" ht="13.2" x14ac:dyDescent="0.25">
      <c r="A28" s="14" t="s">
        <v>20</v>
      </c>
      <c r="B28" s="12"/>
      <c r="C28" s="13">
        <v>50000</v>
      </c>
      <c r="D28" s="13">
        <v>45200</v>
      </c>
      <c r="E28" s="13">
        <v>7750</v>
      </c>
      <c r="F28" s="12"/>
      <c r="G28" s="11">
        <v>17.149999999999999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B1" sqref="B1:H5"/>
    </sheetView>
  </sheetViews>
  <sheetFormatPr defaultRowHeight="14.4" x14ac:dyDescent="0.3"/>
  <cols>
    <col min="1" max="1" width="10.109375" customWidth="1"/>
    <col min="2" max="2" width="24.77734375" customWidth="1"/>
    <col min="3" max="3" width="10.6640625" customWidth="1"/>
    <col min="4" max="4" width="9.33203125" customWidth="1"/>
    <col min="5" max="5" width="12" customWidth="1"/>
    <col min="6" max="6" width="12.21875" customWidth="1"/>
  </cols>
  <sheetData>
    <row r="1" spans="1:9" x14ac:dyDescent="0.3">
      <c r="B1" s="159" t="s">
        <v>108</v>
      </c>
      <c r="C1" s="160"/>
      <c r="D1" s="160"/>
      <c r="E1" s="160"/>
      <c r="F1" s="160"/>
      <c r="G1" s="160"/>
      <c r="H1" s="160"/>
    </row>
    <row r="2" spans="1:9" x14ac:dyDescent="0.3">
      <c r="B2" s="160"/>
      <c r="C2" s="160"/>
      <c r="D2" s="160"/>
      <c r="E2" s="160"/>
      <c r="F2" s="160"/>
      <c r="G2" s="160"/>
      <c r="H2" s="160"/>
    </row>
    <row r="3" spans="1:9" x14ac:dyDescent="0.3">
      <c r="B3" s="160"/>
      <c r="C3" s="160"/>
      <c r="D3" s="160"/>
      <c r="E3" s="160"/>
      <c r="F3" s="160"/>
      <c r="G3" s="160"/>
      <c r="H3" s="160"/>
    </row>
    <row r="4" spans="1:9" x14ac:dyDescent="0.3">
      <c r="B4" s="160"/>
      <c r="C4" s="160"/>
      <c r="D4" s="160"/>
      <c r="E4" s="160"/>
      <c r="F4" s="160"/>
      <c r="G4" s="160"/>
      <c r="H4" s="160"/>
    </row>
    <row r="5" spans="1:9" x14ac:dyDescent="0.3">
      <c r="B5" s="160"/>
      <c r="C5" s="160"/>
      <c r="D5" s="160"/>
      <c r="E5" s="160"/>
      <c r="F5" s="160"/>
      <c r="G5" s="160"/>
      <c r="H5" s="160"/>
    </row>
    <row r="8" spans="1:9" ht="15.6" x14ac:dyDescent="0.3">
      <c r="B8" s="161" t="s">
        <v>41</v>
      </c>
      <c r="C8" s="162"/>
      <c r="D8" s="162"/>
      <c r="E8" s="162"/>
      <c r="F8" s="162"/>
      <c r="G8" s="162"/>
      <c r="H8" s="162"/>
    </row>
    <row r="10" spans="1:9" ht="15.6" x14ac:dyDescent="0.3">
      <c r="B10" s="161" t="s">
        <v>42</v>
      </c>
      <c r="C10" s="162"/>
      <c r="D10" s="162"/>
      <c r="E10" s="162"/>
      <c r="F10" s="162"/>
      <c r="G10" s="162"/>
      <c r="H10" s="162"/>
    </row>
    <row r="11" spans="1:9" ht="15.6" x14ac:dyDescent="0.3">
      <c r="B11" s="28"/>
      <c r="C11" s="29"/>
      <c r="D11" s="29"/>
      <c r="E11" s="29"/>
      <c r="F11" s="29"/>
      <c r="G11" s="29"/>
      <c r="H11" s="29"/>
    </row>
    <row r="12" spans="1:9" ht="43.2" x14ac:dyDescent="0.3">
      <c r="A12" s="30" t="s">
        <v>43</v>
      </c>
      <c r="B12" s="31" t="s">
        <v>44</v>
      </c>
      <c r="C12" s="30" t="s">
        <v>54</v>
      </c>
      <c r="D12" s="31" t="s">
        <v>2</v>
      </c>
      <c r="E12" s="30" t="s">
        <v>55</v>
      </c>
      <c r="F12" s="30" t="s">
        <v>56</v>
      </c>
      <c r="G12" s="30" t="s">
        <v>46</v>
      </c>
      <c r="H12" s="30" t="s">
        <v>47</v>
      </c>
      <c r="I12" s="32"/>
    </row>
    <row r="13" spans="1:9" x14ac:dyDescent="0.3">
      <c r="A13" s="31">
        <v>1</v>
      </c>
      <c r="B13" s="31">
        <v>2</v>
      </c>
      <c r="C13" s="31">
        <v>3</v>
      </c>
      <c r="D13" s="31">
        <v>4</v>
      </c>
      <c r="E13" s="31">
        <v>5</v>
      </c>
      <c r="F13" s="31">
        <v>6</v>
      </c>
      <c r="G13" s="31">
        <v>7</v>
      </c>
      <c r="H13" s="31">
        <v>8</v>
      </c>
      <c r="I13" s="32"/>
    </row>
    <row r="14" spans="1:9" ht="28.8" x14ac:dyDescent="0.3">
      <c r="A14" s="33" t="s">
        <v>48</v>
      </c>
      <c r="B14" s="30" t="s">
        <v>49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2"/>
    </row>
    <row r="15" spans="1:9" ht="28.8" x14ac:dyDescent="0.3">
      <c r="A15" s="34">
        <v>8</v>
      </c>
      <c r="B15" s="35" t="s">
        <v>50</v>
      </c>
      <c r="C15" s="34"/>
      <c r="D15" s="34"/>
      <c r="E15" s="34"/>
      <c r="F15" s="34"/>
      <c r="G15" s="34"/>
      <c r="H15" s="34"/>
      <c r="I15" s="32"/>
    </row>
    <row r="16" spans="1:9" x14ac:dyDescent="0.3">
      <c r="A16" s="34">
        <v>84</v>
      </c>
      <c r="B16" s="34" t="s">
        <v>51</v>
      </c>
      <c r="C16" s="34"/>
      <c r="D16" s="34"/>
      <c r="E16" s="34"/>
      <c r="F16" s="34"/>
      <c r="G16" s="34"/>
      <c r="H16" s="34"/>
      <c r="I16" s="32"/>
    </row>
    <row r="17" spans="1:9" ht="28.8" x14ac:dyDescent="0.3">
      <c r="A17" s="33" t="s">
        <v>48</v>
      </c>
      <c r="B17" s="30" t="s">
        <v>49</v>
      </c>
      <c r="C17" s="31">
        <v>0</v>
      </c>
      <c r="D17" s="31">
        <v>0</v>
      </c>
      <c r="E17" s="31">
        <v>0</v>
      </c>
      <c r="F17" s="31">
        <v>0</v>
      </c>
      <c r="G17" s="31"/>
      <c r="H17" s="31">
        <v>0</v>
      </c>
      <c r="I17" s="32"/>
    </row>
    <row r="18" spans="1:9" ht="28.8" x14ac:dyDescent="0.3">
      <c r="A18" s="34">
        <v>5</v>
      </c>
      <c r="B18" s="35" t="s">
        <v>52</v>
      </c>
      <c r="C18" s="34"/>
      <c r="D18" s="34"/>
      <c r="E18" s="34"/>
      <c r="F18" s="34"/>
      <c r="G18" s="34"/>
      <c r="H18" s="34"/>
      <c r="I18" s="32"/>
    </row>
    <row r="19" spans="1:9" ht="28.8" x14ac:dyDescent="0.3">
      <c r="A19" s="34">
        <v>54</v>
      </c>
      <c r="B19" s="35" t="s">
        <v>53</v>
      </c>
      <c r="C19" s="34"/>
      <c r="D19" s="34"/>
      <c r="E19" s="34"/>
      <c r="F19" s="34"/>
      <c r="G19" s="34"/>
      <c r="H19" s="34"/>
      <c r="I19" s="32"/>
    </row>
  </sheetData>
  <mergeCells count="3">
    <mergeCell ref="B1:H5"/>
    <mergeCell ref="B8:H8"/>
    <mergeCell ref="B10:H10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showGridLines="0" workbookViewId="0">
      <selection activeCell="B14" sqref="B14"/>
    </sheetView>
  </sheetViews>
  <sheetFormatPr defaultRowHeight="9" x14ac:dyDescent="0.15"/>
  <cols>
    <col min="1" max="1" width="55.33203125" style="1" customWidth="1"/>
    <col min="2" max="2" width="35.21875" style="1" customWidth="1"/>
    <col min="3" max="3" width="22.109375" style="1" customWidth="1"/>
    <col min="4" max="5" width="21.21875" style="1" customWidth="1"/>
    <col min="6" max="6" width="21.77734375" style="1" customWidth="1"/>
    <col min="7" max="7" width="22" style="1" customWidth="1"/>
    <col min="8" max="16384" width="8.88671875" style="115"/>
  </cols>
  <sheetData>
    <row r="2" spans="1:7" s="2" customFormat="1" x14ac:dyDescent="0.15">
      <c r="A2" s="1"/>
      <c r="B2" s="1"/>
      <c r="C2" s="1"/>
      <c r="D2" s="1"/>
      <c r="E2" s="1"/>
      <c r="F2" s="1"/>
      <c r="G2" s="1"/>
    </row>
    <row r="3" spans="1:7" s="114" customFormat="1" ht="12.6" x14ac:dyDescent="0.15">
      <c r="A3" s="138" t="s">
        <v>110</v>
      </c>
      <c r="B3" s="138"/>
      <c r="C3" s="1"/>
      <c r="D3" s="1"/>
      <c r="E3" s="1"/>
      <c r="F3" s="1"/>
      <c r="G3" s="1"/>
    </row>
    <row r="4" spans="1:7" s="114" customFormat="1" ht="12.6" x14ac:dyDescent="0.15">
      <c r="A4" s="138"/>
      <c r="B4" s="138"/>
      <c r="C4" s="1"/>
      <c r="D4" s="1"/>
      <c r="E4" s="1"/>
      <c r="F4" s="1"/>
      <c r="G4" s="1"/>
    </row>
    <row r="5" spans="1:7" s="114" customFormat="1" ht="12.6" x14ac:dyDescent="0.15">
      <c r="A5" s="138" t="s">
        <v>109</v>
      </c>
      <c r="B5" s="138"/>
      <c r="C5" s="1"/>
      <c r="D5" s="1"/>
      <c r="E5" s="1"/>
      <c r="F5" s="1"/>
      <c r="G5" s="1"/>
    </row>
    <row r="6" spans="1:7" s="114" customFormat="1" ht="9.6" thickBot="1" x14ac:dyDescent="0.2">
      <c r="A6" s="1"/>
      <c r="B6" s="1"/>
      <c r="C6" s="1"/>
      <c r="D6" s="1"/>
      <c r="E6" s="1"/>
      <c r="F6" s="1"/>
      <c r="G6" s="1"/>
    </row>
    <row r="7" spans="1:7" s="114" customFormat="1" ht="10.8" thickBot="1" x14ac:dyDescent="0.2">
      <c r="A7" s="3" t="s">
        <v>0</v>
      </c>
      <c r="B7" s="3" t="s">
        <v>40</v>
      </c>
      <c r="C7" s="3" t="s">
        <v>39</v>
      </c>
      <c r="D7" s="3" t="s">
        <v>38</v>
      </c>
      <c r="E7" s="3" t="s">
        <v>37</v>
      </c>
      <c r="F7" s="3" t="s">
        <v>36</v>
      </c>
      <c r="G7" s="3" t="s">
        <v>35</v>
      </c>
    </row>
    <row r="8" spans="1:7" s="114" customFormat="1" ht="13.2" x14ac:dyDescent="0.25">
      <c r="A8" s="5" t="s">
        <v>34</v>
      </c>
      <c r="B8" s="116">
        <v>574027.96</v>
      </c>
      <c r="C8" s="8">
        <v>1442623</v>
      </c>
      <c r="D8" s="8">
        <v>1540326</v>
      </c>
      <c r="E8" s="8">
        <v>703081.55</v>
      </c>
      <c r="F8" s="117">
        <f>E8/B8*100</f>
        <v>122.48210871122029</v>
      </c>
      <c r="G8" s="9">
        <v>45.64</v>
      </c>
    </row>
    <row r="9" spans="1:7" s="114" customFormat="1" ht="13.2" x14ac:dyDescent="0.25">
      <c r="A9" s="27" t="s">
        <v>81</v>
      </c>
      <c r="B9" s="26">
        <v>574027.96</v>
      </c>
      <c r="C9" s="26">
        <v>1442623</v>
      </c>
      <c r="D9" s="26">
        <v>1540326</v>
      </c>
      <c r="E9" s="26">
        <v>703081.55</v>
      </c>
      <c r="F9" s="25">
        <v>122.48</v>
      </c>
      <c r="G9" s="24">
        <v>45.64</v>
      </c>
    </row>
    <row r="10" spans="1:7" s="114" customFormat="1" ht="13.2" x14ac:dyDescent="0.25">
      <c r="A10" s="23" t="s">
        <v>80</v>
      </c>
      <c r="B10" s="128">
        <v>574027.96</v>
      </c>
      <c r="C10" s="22">
        <v>1442623</v>
      </c>
      <c r="D10" s="22">
        <v>1540326</v>
      </c>
      <c r="E10" s="22">
        <v>703081.55</v>
      </c>
      <c r="F10" s="21">
        <v>122.48</v>
      </c>
      <c r="G10" s="20">
        <v>45.64</v>
      </c>
    </row>
    <row r="11" spans="1:7" s="114" customFormat="1" ht="13.2" x14ac:dyDescent="0.25">
      <c r="A11" s="44" t="s">
        <v>79</v>
      </c>
      <c r="B11" s="133">
        <v>51992.12</v>
      </c>
      <c r="C11" s="43">
        <v>120440</v>
      </c>
      <c r="D11" s="43">
        <v>117536</v>
      </c>
      <c r="E11" s="43">
        <v>51849.64</v>
      </c>
      <c r="F11" s="135">
        <f>E11/B11*100</f>
        <v>99.725958472168458</v>
      </c>
      <c r="G11" s="41">
        <v>44.11</v>
      </c>
    </row>
    <row r="12" spans="1:7" s="114" customFormat="1" ht="13.2" x14ac:dyDescent="0.25">
      <c r="A12" s="39" t="s">
        <v>78</v>
      </c>
      <c r="B12" s="134">
        <v>12264.93</v>
      </c>
      <c r="C12" s="38">
        <v>22440</v>
      </c>
      <c r="D12" s="38">
        <v>22536</v>
      </c>
      <c r="E12" s="38">
        <v>12667.15</v>
      </c>
      <c r="F12" s="136">
        <f>E12/B12*100</f>
        <v>103.27943168040909</v>
      </c>
      <c r="G12" s="36">
        <v>56.21</v>
      </c>
    </row>
    <row r="13" spans="1:7" s="114" customFormat="1" ht="13.2" x14ac:dyDescent="0.25">
      <c r="A13" s="5" t="s">
        <v>57</v>
      </c>
      <c r="B13" s="116">
        <v>12264.93</v>
      </c>
      <c r="C13" s="8">
        <v>22440</v>
      </c>
      <c r="D13" s="8">
        <v>22536</v>
      </c>
      <c r="E13" s="8">
        <v>12667.15</v>
      </c>
      <c r="F13" s="7">
        <v>103.28</v>
      </c>
      <c r="G13" s="9">
        <v>56.21</v>
      </c>
    </row>
    <row r="14" spans="1:7" s="114" customFormat="1" ht="13.2" x14ac:dyDescent="0.25">
      <c r="A14" s="19" t="s">
        <v>12</v>
      </c>
      <c r="B14" s="129">
        <v>12264.93</v>
      </c>
      <c r="C14" s="18">
        <v>22440</v>
      </c>
      <c r="D14" s="18">
        <v>22536</v>
      </c>
      <c r="E14" s="18">
        <v>12667.15</v>
      </c>
      <c r="F14" s="17">
        <v>105.14</v>
      </c>
      <c r="G14" s="16">
        <v>56.21</v>
      </c>
    </row>
    <row r="15" spans="1:7" s="114" customFormat="1" ht="13.2" x14ac:dyDescent="0.25">
      <c r="A15" s="14" t="s">
        <v>14</v>
      </c>
      <c r="B15" s="130">
        <v>11792.7</v>
      </c>
      <c r="C15" s="13">
        <v>21480</v>
      </c>
      <c r="D15" s="13">
        <v>22144.22</v>
      </c>
      <c r="E15" s="13">
        <v>12275.37</v>
      </c>
      <c r="F15" s="132">
        <f>E15/B15*100</f>
        <v>104.09295581164619</v>
      </c>
      <c r="G15" s="11">
        <v>55.43</v>
      </c>
    </row>
    <row r="16" spans="1:7" s="114" customFormat="1" ht="13.2" x14ac:dyDescent="0.25">
      <c r="A16" s="14" t="s">
        <v>15</v>
      </c>
      <c r="B16" s="12">
        <v>472.23</v>
      </c>
      <c r="C16" s="15">
        <v>960</v>
      </c>
      <c r="D16" s="15">
        <v>391.78</v>
      </c>
      <c r="E16" s="15">
        <v>391.78</v>
      </c>
      <c r="F16" s="132">
        <f>E16/B16*100</f>
        <v>82.963810007835164</v>
      </c>
      <c r="G16" s="11">
        <v>100</v>
      </c>
    </row>
    <row r="17" spans="1:7" s="114" customFormat="1" ht="26.4" x14ac:dyDescent="0.25">
      <c r="A17" s="39" t="s">
        <v>77</v>
      </c>
      <c r="B17" s="134">
        <v>12502.19</v>
      </c>
      <c r="C17" s="38">
        <v>55000</v>
      </c>
      <c r="D17" s="38">
        <v>49000</v>
      </c>
      <c r="E17" s="38">
        <v>15107.49</v>
      </c>
      <c r="F17" s="136">
        <f>E17/B17*100</f>
        <v>120.83874905116623</v>
      </c>
      <c r="G17" s="36">
        <v>30.83</v>
      </c>
    </row>
    <row r="18" spans="1:7" s="114" customFormat="1" ht="13.2" x14ac:dyDescent="0.25">
      <c r="A18" s="5" t="s">
        <v>57</v>
      </c>
      <c r="B18" s="116">
        <v>12502.19</v>
      </c>
      <c r="C18" s="8">
        <v>55000</v>
      </c>
      <c r="D18" s="8">
        <v>49000</v>
      </c>
      <c r="E18" s="8">
        <v>15107.49</v>
      </c>
      <c r="F18" s="7">
        <v>120.84</v>
      </c>
      <c r="G18" s="9">
        <v>30.83</v>
      </c>
    </row>
    <row r="19" spans="1:7" s="114" customFormat="1" ht="13.2" x14ac:dyDescent="0.25">
      <c r="A19" s="19" t="s">
        <v>12</v>
      </c>
      <c r="B19" s="129">
        <v>12502.19</v>
      </c>
      <c r="C19" s="18">
        <v>55000</v>
      </c>
      <c r="D19" s="18">
        <v>49000</v>
      </c>
      <c r="E19" s="18">
        <v>15107.49</v>
      </c>
      <c r="F19" s="131">
        <f>E19/B19*100</f>
        <v>120.83874905116623</v>
      </c>
      <c r="G19" s="16">
        <v>30.83</v>
      </c>
    </row>
    <row r="20" spans="1:7" s="114" customFormat="1" ht="13.2" x14ac:dyDescent="0.25">
      <c r="A20" s="14" t="s">
        <v>14</v>
      </c>
      <c r="B20" s="130">
        <v>12502.19</v>
      </c>
      <c r="C20" s="13">
        <v>55000</v>
      </c>
      <c r="D20" s="13">
        <v>49000</v>
      </c>
      <c r="E20" s="13">
        <v>15107.49</v>
      </c>
      <c r="F20" s="12">
        <v>120.84</v>
      </c>
      <c r="G20" s="11">
        <v>30.83</v>
      </c>
    </row>
    <row r="21" spans="1:7" s="114" customFormat="1" ht="13.2" x14ac:dyDescent="0.25">
      <c r="A21" s="39" t="s">
        <v>76</v>
      </c>
      <c r="B21" s="37"/>
      <c r="C21" s="38">
        <v>3000</v>
      </c>
      <c r="D21" s="38">
        <v>5000</v>
      </c>
      <c r="E21" s="37"/>
      <c r="F21" s="37"/>
      <c r="G21" s="48"/>
    </row>
    <row r="22" spans="1:7" s="114" customFormat="1" ht="13.2" x14ac:dyDescent="0.25">
      <c r="A22" s="5" t="s">
        <v>57</v>
      </c>
      <c r="B22" s="7"/>
      <c r="C22" s="8">
        <v>3000</v>
      </c>
      <c r="D22" s="8">
        <v>5000</v>
      </c>
      <c r="E22" s="7"/>
      <c r="F22" s="7"/>
      <c r="G22" s="6"/>
    </row>
    <row r="23" spans="1:7" s="114" customFormat="1" ht="13.2" x14ac:dyDescent="0.25">
      <c r="A23" s="19" t="s">
        <v>12</v>
      </c>
      <c r="B23" s="17"/>
      <c r="C23" s="18">
        <v>3000</v>
      </c>
      <c r="D23" s="18">
        <v>5000</v>
      </c>
      <c r="E23" s="17"/>
      <c r="F23" s="17"/>
      <c r="G23" s="46"/>
    </row>
    <row r="24" spans="1:7" s="114" customFormat="1" ht="13.2" x14ac:dyDescent="0.25">
      <c r="A24" s="14" t="s">
        <v>14</v>
      </c>
      <c r="B24" s="12"/>
      <c r="C24" s="13">
        <v>3000</v>
      </c>
      <c r="D24" s="13">
        <v>5000</v>
      </c>
      <c r="E24" s="12"/>
      <c r="F24" s="12"/>
      <c r="G24" s="40"/>
    </row>
    <row r="25" spans="1:7" s="114" customFormat="1" ht="13.2" x14ac:dyDescent="0.25">
      <c r="A25" s="39" t="s">
        <v>75</v>
      </c>
      <c r="B25" s="134">
        <v>27225</v>
      </c>
      <c r="C25" s="38">
        <v>40000</v>
      </c>
      <c r="D25" s="38">
        <v>41000</v>
      </c>
      <c r="E25" s="38">
        <v>24075</v>
      </c>
      <c r="F25" s="136">
        <f>E25/B25*100</f>
        <v>88.429752066115711</v>
      </c>
      <c r="G25" s="36">
        <v>58.72</v>
      </c>
    </row>
    <row r="26" spans="1:7" s="114" customFormat="1" ht="13.2" x14ac:dyDescent="0.25">
      <c r="A26" s="5" t="s">
        <v>57</v>
      </c>
      <c r="B26" s="116">
        <v>27225</v>
      </c>
      <c r="C26" s="8">
        <v>40000</v>
      </c>
      <c r="D26" s="8">
        <v>41000</v>
      </c>
      <c r="E26" s="8">
        <v>24075</v>
      </c>
      <c r="F26" s="7">
        <v>88.43</v>
      </c>
      <c r="G26" s="9">
        <v>58.72</v>
      </c>
    </row>
    <row r="27" spans="1:7" s="114" customFormat="1" ht="13.2" x14ac:dyDescent="0.25">
      <c r="A27" s="19" t="s">
        <v>12</v>
      </c>
      <c r="B27" s="129">
        <v>27225</v>
      </c>
      <c r="C27" s="18">
        <v>40000</v>
      </c>
      <c r="D27" s="18">
        <v>41000</v>
      </c>
      <c r="E27" s="18">
        <v>24075</v>
      </c>
      <c r="F27" s="17">
        <v>88.43</v>
      </c>
      <c r="G27" s="16">
        <v>58.72</v>
      </c>
    </row>
    <row r="28" spans="1:7" s="114" customFormat="1" ht="13.2" x14ac:dyDescent="0.25">
      <c r="A28" s="14" t="s">
        <v>14</v>
      </c>
      <c r="B28" s="130">
        <v>27225</v>
      </c>
      <c r="C28" s="13">
        <v>40000</v>
      </c>
      <c r="D28" s="13">
        <v>41000</v>
      </c>
      <c r="E28" s="13">
        <v>24075</v>
      </c>
      <c r="F28" s="12">
        <v>88.43</v>
      </c>
      <c r="G28" s="11">
        <v>58.72</v>
      </c>
    </row>
    <row r="29" spans="1:7" s="114" customFormat="1" ht="13.2" x14ac:dyDescent="0.25">
      <c r="A29" s="44" t="s">
        <v>74</v>
      </c>
      <c r="B29" s="42">
        <v>64.239999999999995</v>
      </c>
      <c r="C29" s="43">
        <v>1600</v>
      </c>
      <c r="D29" s="43">
        <v>3300</v>
      </c>
      <c r="E29" s="49">
        <v>268.23</v>
      </c>
      <c r="F29" s="135">
        <f>E29/B29*100</f>
        <v>417.54358655043592</v>
      </c>
      <c r="G29" s="41">
        <v>8.1300000000000008</v>
      </c>
    </row>
    <row r="30" spans="1:7" s="114" customFormat="1" ht="13.2" x14ac:dyDescent="0.25">
      <c r="A30" s="39" t="s">
        <v>73</v>
      </c>
      <c r="B30" s="37">
        <v>64.239999999999995</v>
      </c>
      <c r="C30" s="38">
        <v>1600</v>
      </c>
      <c r="D30" s="38">
        <v>3300</v>
      </c>
      <c r="E30" s="47">
        <v>268.23</v>
      </c>
      <c r="F30" s="37">
        <v>417.54</v>
      </c>
      <c r="G30" s="36">
        <v>8.1300000000000008</v>
      </c>
    </row>
    <row r="31" spans="1:7" s="114" customFormat="1" ht="13.2" x14ac:dyDescent="0.25">
      <c r="A31" s="5" t="s">
        <v>60</v>
      </c>
      <c r="B31" s="7">
        <v>64.239999999999995</v>
      </c>
      <c r="C31" s="8">
        <v>1600</v>
      </c>
      <c r="D31" s="8">
        <v>3300</v>
      </c>
      <c r="E31" s="10">
        <v>268.23</v>
      </c>
      <c r="F31" s="7">
        <v>417.54</v>
      </c>
      <c r="G31" s="9">
        <v>8.1300000000000008</v>
      </c>
    </row>
    <row r="32" spans="1:7" s="114" customFormat="1" ht="13.2" x14ac:dyDescent="0.25">
      <c r="A32" s="19" t="s">
        <v>12</v>
      </c>
      <c r="B32" s="17">
        <v>64.239999999999995</v>
      </c>
      <c r="C32" s="18">
        <v>1600</v>
      </c>
      <c r="D32" s="18">
        <v>3300</v>
      </c>
      <c r="E32" s="45">
        <v>268.23</v>
      </c>
      <c r="F32" s="17">
        <v>417.54</v>
      </c>
      <c r="G32" s="16">
        <v>8.1300000000000008</v>
      </c>
    </row>
    <row r="33" spans="1:7" s="114" customFormat="1" ht="13.2" x14ac:dyDescent="0.25">
      <c r="A33" s="14" t="s">
        <v>14</v>
      </c>
      <c r="B33" s="12">
        <v>64.239999999999995</v>
      </c>
      <c r="C33" s="13">
        <v>1600</v>
      </c>
      <c r="D33" s="13">
        <v>3300</v>
      </c>
      <c r="E33" s="15">
        <v>268.23</v>
      </c>
      <c r="F33" s="12">
        <v>417.54</v>
      </c>
      <c r="G33" s="11">
        <v>8.1300000000000008</v>
      </c>
    </row>
    <row r="34" spans="1:7" s="114" customFormat="1" ht="13.2" x14ac:dyDescent="0.25">
      <c r="A34" s="44" t="s">
        <v>72</v>
      </c>
      <c r="B34" s="133">
        <v>124165.9</v>
      </c>
      <c r="C34" s="43">
        <v>399753</v>
      </c>
      <c r="D34" s="43">
        <v>421930</v>
      </c>
      <c r="E34" s="43">
        <v>137953.54</v>
      </c>
      <c r="F34" s="135">
        <f>E34/B34*100</f>
        <v>111.10420816021147</v>
      </c>
      <c r="G34" s="41">
        <v>32.700000000000003</v>
      </c>
    </row>
    <row r="35" spans="1:7" s="114" customFormat="1" ht="13.2" x14ac:dyDescent="0.25">
      <c r="A35" s="39" t="s">
        <v>71</v>
      </c>
      <c r="B35" s="134">
        <v>1216.33</v>
      </c>
      <c r="C35" s="38">
        <v>35553</v>
      </c>
      <c r="D35" s="38">
        <v>35670</v>
      </c>
      <c r="E35" s="38">
        <v>8299.17</v>
      </c>
      <c r="F35" s="136">
        <f>E35/B35*100</f>
        <v>682.312365887547</v>
      </c>
      <c r="G35" s="36">
        <v>23.27</v>
      </c>
    </row>
    <row r="36" spans="1:7" s="114" customFormat="1" ht="13.2" x14ac:dyDescent="0.25">
      <c r="A36" s="5" t="s">
        <v>60</v>
      </c>
      <c r="B36" s="116">
        <v>1216.33</v>
      </c>
      <c r="C36" s="8">
        <v>35553</v>
      </c>
      <c r="D36" s="8">
        <v>35670</v>
      </c>
      <c r="E36" s="8">
        <v>8299.17</v>
      </c>
      <c r="F36" s="7">
        <v>682.31</v>
      </c>
      <c r="G36" s="9">
        <v>23.27</v>
      </c>
    </row>
    <row r="37" spans="1:7" s="114" customFormat="1" ht="13.2" x14ac:dyDescent="0.25">
      <c r="A37" s="19" t="s">
        <v>12</v>
      </c>
      <c r="B37" s="17">
        <v>916.53</v>
      </c>
      <c r="C37" s="18">
        <v>5250</v>
      </c>
      <c r="D37" s="18">
        <v>5250</v>
      </c>
      <c r="E37" s="45">
        <v>549.16999999999996</v>
      </c>
      <c r="F37" s="131">
        <f>E37/B37*100</f>
        <v>59.918387832367735</v>
      </c>
      <c r="G37" s="16">
        <v>10.46</v>
      </c>
    </row>
    <row r="38" spans="1:7" s="114" customFormat="1" ht="13.2" x14ac:dyDescent="0.25">
      <c r="A38" s="14" t="s">
        <v>14</v>
      </c>
      <c r="B38" s="12">
        <v>916.53</v>
      </c>
      <c r="C38" s="13">
        <v>5250</v>
      </c>
      <c r="D38" s="13">
        <v>5250</v>
      </c>
      <c r="E38" s="15">
        <v>549.16999999999996</v>
      </c>
      <c r="F38" s="12">
        <v>59.92</v>
      </c>
      <c r="G38" s="11">
        <v>10.46</v>
      </c>
    </row>
    <row r="39" spans="1:7" s="114" customFormat="1" ht="13.2" x14ac:dyDescent="0.25">
      <c r="A39" s="19" t="s">
        <v>18</v>
      </c>
      <c r="B39" s="17">
        <v>299.8</v>
      </c>
      <c r="C39" s="18">
        <v>30303</v>
      </c>
      <c r="D39" s="18">
        <v>30420</v>
      </c>
      <c r="E39" s="18">
        <v>7750</v>
      </c>
      <c r="F39" s="131">
        <f>E39/B39*100</f>
        <v>2585.0567044696463</v>
      </c>
      <c r="G39" s="16">
        <v>25.48</v>
      </c>
    </row>
    <row r="40" spans="1:7" s="114" customFormat="1" ht="13.2" x14ac:dyDescent="0.25">
      <c r="A40" s="14" t="s">
        <v>19</v>
      </c>
      <c r="B40" s="12">
        <v>299.8</v>
      </c>
      <c r="C40" s="15">
        <v>303</v>
      </c>
      <c r="D40" s="15">
        <v>420</v>
      </c>
      <c r="E40" s="12"/>
      <c r="F40" s="12"/>
      <c r="G40" s="40"/>
    </row>
    <row r="41" spans="1:7" s="114" customFormat="1" ht="13.2" x14ac:dyDescent="0.25">
      <c r="A41" s="14" t="s">
        <v>20</v>
      </c>
      <c r="B41" s="12"/>
      <c r="C41" s="13">
        <v>30000</v>
      </c>
      <c r="D41" s="13">
        <v>30000</v>
      </c>
      <c r="E41" s="13">
        <v>7750</v>
      </c>
      <c r="F41" s="12"/>
      <c r="G41" s="11">
        <v>25.83</v>
      </c>
    </row>
    <row r="42" spans="1:7" s="114" customFormat="1" ht="26.4" x14ac:dyDescent="0.25">
      <c r="A42" s="39" t="s">
        <v>70</v>
      </c>
      <c r="B42" s="37"/>
      <c r="C42" s="38">
        <v>20000</v>
      </c>
      <c r="D42" s="38">
        <v>15200</v>
      </c>
      <c r="E42" s="37"/>
      <c r="F42" s="37"/>
      <c r="G42" s="48"/>
    </row>
    <row r="43" spans="1:7" s="114" customFormat="1" ht="13.2" x14ac:dyDescent="0.25">
      <c r="A43" s="5" t="s">
        <v>60</v>
      </c>
      <c r="B43" s="7"/>
      <c r="C43" s="8">
        <v>20000</v>
      </c>
      <c r="D43" s="8">
        <v>15200</v>
      </c>
      <c r="E43" s="7"/>
      <c r="F43" s="7"/>
      <c r="G43" s="6"/>
    </row>
    <row r="44" spans="1:7" s="114" customFormat="1" ht="13.2" x14ac:dyDescent="0.25">
      <c r="A44" s="19" t="s">
        <v>18</v>
      </c>
      <c r="B44" s="17"/>
      <c r="C44" s="18">
        <v>20000</v>
      </c>
      <c r="D44" s="18">
        <v>15200</v>
      </c>
      <c r="E44" s="17"/>
      <c r="F44" s="17"/>
      <c r="G44" s="46"/>
    </row>
    <row r="45" spans="1:7" s="114" customFormat="1" ht="13.2" x14ac:dyDescent="0.25">
      <c r="A45" s="14" t="s">
        <v>20</v>
      </c>
      <c r="B45" s="12"/>
      <c r="C45" s="13">
        <v>20000</v>
      </c>
      <c r="D45" s="13">
        <v>15200</v>
      </c>
      <c r="E45" s="12"/>
      <c r="F45" s="12"/>
      <c r="G45" s="40"/>
    </row>
    <row r="46" spans="1:7" s="114" customFormat="1" ht="13.2" x14ac:dyDescent="0.25">
      <c r="A46" s="39" t="s">
        <v>69</v>
      </c>
      <c r="B46" s="134">
        <v>2220.46</v>
      </c>
      <c r="C46" s="38">
        <v>3900</v>
      </c>
      <c r="D46" s="38">
        <v>3900</v>
      </c>
      <c r="E46" s="47">
        <v>155.46</v>
      </c>
      <c r="F46" s="136">
        <f>E46/B46*100</f>
        <v>7.0012519928303156</v>
      </c>
      <c r="G46" s="36">
        <v>3.99</v>
      </c>
    </row>
    <row r="47" spans="1:7" s="114" customFormat="1" ht="13.2" x14ac:dyDescent="0.25">
      <c r="A47" s="5" t="s">
        <v>60</v>
      </c>
      <c r="B47" s="116">
        <v>2220.46</v>
      </c>
      <c r="C47" s="8">
        <v>3900</v>
      </c>
      <c r="D47" s="8">
        <v>3900</v>
      </c>
      <c r="E47" s="10">
        <v>155.46</v>
      </c>
      <c r="F47" s="7">
        <v>7</v>
      </c>
      <c r="G47" s="9">
        <v>3.99</v>
      </c>
    </row>
    <row r="48" spans="1:7" s="114" customFormat="1" ht="13.2" x14ac:dyDescent="0.25">
      <c r="A48" s="19" t="s">
        <v>12</v>
      </c>
      <c r="B48" s="17">
        <v>556.22</v>
      </c>
      <c r="C48" s="18">
        <v>1400</v>
      </c>
      <c r="D48" s="18">
        <v>1400</v>
      </c>
      <c r="E48" s="17"/>
      <c r="F48" s="17"/>
      <c r="G48" s="46"/>
    </row>
    <row r="49" spans="1:7" s="114" customFormat="1" ht="13.2" x14ac:dyDescent="0.25">
      <c r="A49" s="14" t="s">
        <v>14</v>
      </c>
      <c r="B49" s="12">
        <v>556.22</v>
      </c>
      <c r="C49" s="13">
        <v>1400</v>
      </c>
      <c r="D49" s="13">
        <v>1400</v>
      </c>
      <c r="E49" s="12"/>
      <c r="F49" s="12"/>
      <c r="G49" s="40"/>
    </row>
    <row r="50" spans="1:7" s="114" customFormat="1" ht="13.2" x14ac:dyDescent="0.25">
      <c r="A50" s="19" t="s">
        <v>18</v>
      </c>
      <c r="B50" s="129">
        <v>1664.24</v>
      </c>
      <c r="C50" s="18">
        <v>2500</v>
      </c>
      <c r="D50" s="18">
        <v>2500</v>
      </c>
      <c r="E50" s="45">
        <v>155.46</v>
      </c>
      <c r="F50" s="131">
        <f>E50/B50*100</f>
        <v>9.3412007883478356</v>
      </c>
      <c r="G50" s="16">
        <v>6.22</v>
      </c>
    </row>
    <row r="51" spans="1:7" s="114" customFormat="1" ht="13.2" x14ac:dyDescent="0.25">
      <c r="A51" s="14" t="s">
        <v>19</v>
      </c>
      <c r="B51" s="130">
        <v>1664.24</v>
      </c>
      <c r="C51" s="13">
        <v>2500</v>
      </c>
      <c r="D51" s="13">
        <v>2500</v>
      </c>
      <c r="E51" s="15">
        <v>155.46</v>
      </c>
      <c r="F51" s="12">
        <v>9.34</v>
      </c>
      <c r="G51" s="11">
        <v>6.22</v>
      </c>
    </row>
    <row r="52" spans="1:7" s="114" customFormat="1" ht="13.2" x14ac:dyDescent="0.25">
      <c r="A52" s="39" t="s">
        <v>68</v>
      </c>
      <c r="B52" s="134">
        <v>2254.17</v>
      </c>
      <c r="C52" s="38">
        <v>7500</v>
      </c>
      <c r="D52" s="38">
        <v>7500</v>
      </c>
      <c r="E52" s="38">
        <v>2561.4699999999998</v>
      </c>
      <c r="F52" s="136">
        <f>E52/B52*100</f>
        <v>113.6325121885217</v>
      </c>
      <c r="G52" s="36">
        <v>34.15</v>
      </c>
    </row>
    <row r="53" spans="1:7" s="114" customFormat="1" ht="13.2" x14ac:dyDescent="0.25">
      <c r="A53" s="5" t="s">
        <v>57</v>
      </c>
      <c r="B53" s="116">
        <v>2153.27</v>
      </c>
      <c r="C53" s="8">
        <v>6000</v>
      </c>
      <c r="D53" s="8">
        <v>6000</v>
      </c>
      <c r="E53" s="8">
        <v>2142.3200000000002</v>
      </c>
      <c r="F53" s="7">
        <v>113.63</v>
      </c>
      <c r="G53" s="9">
        <v>35.71</v>
      </c>
    </row>
    <row r="54" spans="1:7" s="114" customFormat="1" ht="13.2" x14ac:dyDescent="0.25">
      <c r="A54" s="19" t="s">
        <v>12</v>
      </c>
      <c r="B54" s="129">
        <v>2153.27</v>
      </c>
      <c r="C54" s="18">
        <v>6000</v>
      </c>
      <c r="D54" s="18">
        <v>6000</v>
      </c>
      <c r="E54" s="18">
        <v>2142.3200000000002</v>
      </c>
      <c r="F54" s="17">
        <v>113.63</v>
      </c>
      <c r="G54" s="16">
        <v>35.71</v>
      </c>
    </row>
    <row r="55" spans="1:7" s="114" customFormat="1" ht="13.2" x14ac:dyDescent="0.25">
      <c r="A55" s="14" t="s">
        <v>14</v>
      </c>
      <c r="B55" s="130">
        <v>2153.27</v>
      </c>
      <c r="C55" s="13">
        <v>6000</v>
      </c>
      <c r="D55" s="13">
        <v>6000</v>
      </c>
      <c r="E55" s="13">
        <v>2142.3200000000002</v>
      </c>
      <c r="F55" s="12">
        <v>113.63</v>
      </c>
      <c r="G55" s="11">
        <v>35.71</v>
      </c>
    </row>
    <row r="56" spans="1:7" s="114" customFormat="1" ht="13.2" x14ac:dyDescent="0.25">
      <c r="A56" s="5" t="s">
        <v>60</v>
      </c>
      <c r="B56" s="7">
        <v>100.9</v>
      </c>
      <c r="C56" s="8">
        <v>1500</v>
      </c>
      <c r="D56" s="8">
        <v>1500</v>
      </c>
      <c r="E56" s="10">
        <v>419.15</v>
      </c>
      <c r="F56" s="117">
        <f>E56/B56*100</f>
        <v>415.41129831516355</v>
      </c>
      <c r="G56" s="9">
        <v>27.94</v>
      </c>
    </row>
    <row r="57" spans="1:7" s="114" customFormat="1" ht="13.2" x14ac:dyDescent="0.25">
      <c r="A57" s="19" t="s">
        <v>12</v>
      </c>
      <c r="B57" s="17">
        <v>100.9</v>
      </c>
      <c r="C57" s="18">
        <v>1500</v>
      </c>
      <c r="D57" s="18">
        <v>1500</v>
      </c>
      <c r="E57" s="45">
        <v>419.15</v>
      </c>
      <c r="F57" s="17">
        <v>415.41</v>
      </c>
      <c r="G57" s="16">
        <v>27.94</v>
      </c>
    </row>
    <row r="58" spans="1:7" s="114" customFormat="1" ht="13.2" x14ac:dyDescent="0.25">
      <c r="A58" s="14" t="s">
        <v>14</v>
      </c>
      <c r="B58" s="12">
        <v>100.9</v>
      </c>
      <c r="C58" s="13">
        <v>1500</v>
      </c>
      <c r="D58" s="13">
        <v>1500</v>
      </c>
      <c r="E58" s="15">
        <v>419.15</v>
      </c>
      <c r="F58" s="12">
        <v>415.41</v>
      </c>
      <c r="G58" s="11">
        <v>27.94</v>
      </c>
    </row>
    <row r="59" spans="1:7" s="114" customFormat="1" ht="13.2" x14ac:dyDescent="0.25">
      <c r="A59" s="39" t="s">
        <v>67</v>
      </c>
      <c r="B59" s="134">
        <v>14638.96</v>
      </c>
      <c r="C59" s="38">
        <v>86000</v>
      </c>
      <c r="D59" s="38">
        <v>90860</v>
      </c>
      <c r="E59" s="38">
        <v>23082.61</v>
      </c>
      <c r="F59" s="136">
        <f>E59/B59*100</f>
        <v>157.67930235481211</v>
      </c>
      <c r="G59" s="36">
        <v>25.4</v>
      </c>
    </row>
    <row r="60" spans="1:7" s="114" customFormat="1" ht="13.2" x14ac:dyDescent="0.25">
      <c r="A60" s="5" t="s">
        <v>57</v>
      </c>
      <c r="B60" s="116">
        <v>14638.96</v>
      </c>
      <c r="C60" s="8">
        <v>86000</v>
      </c>
      <c r="D60" s="8">
        <v>90860</v>
      </c>
      <c r="E60" s="8">
        <v>23082.61</v>
      </c>
      <c r="F60" s="7">
        <v>157.68</v>
      </c>
      <c r="G60" s="9">
        <v>25.4</v>
      </c>
    </row>
    <row r="61" spans="1:7" s="114" customFormat="1" ht="13.2" x14ac:dyDescent="0.25">
      <c r="A61" s="19" t="s">
        <v>12</v>
      </c>
      <c r="B61" s="129">
        <v>12535.05</v>
      </c>
      <c r="C61" s="18">
        <v>37000</v>
      </c>
      <c r="D61" s="18">
        <v>36860</v>
      </c>
      <c r="E61" s="18">
        <v>14207.31</v>
      </c>
      <c r="F61" s="131">
        <f>E61/B61*100</f>
        <v>113.34067275359891</v>
      </c>
      <c r="G61" s="16">
        <v>38.54</v>
      </c>
    </row>
    <row r="62" spans="1:7" s="114" customFormat="1" ht="13.2" x14ac:dyDescent="0.25">
      <c r="A62" s="14" t="s">
        <v>14</v>
      </c>
      <c r="B62" s="130">
        <v>10904.05</v>
      </c>
      <c r="C62" s="13">
        <v>21500</v>
      </c>
      <c r="D62" s="13">
        <v>21500</v>
      </c>
      <c r="E62" s="13">
        <v>11597.31</v>
      </c>
      <c r="F62" s="132">
        <f>E62/B62*100</f>
        <v>106.35782117653531</v>
      </c>
      <c r="G62" s="11">
        <v>53.94</v>
      </c>
    </row>
    <row r="63" spans="1:7" s="114" customFormat="1" ht="26.4" x14ac:dyDescent="0.25">
      <c r="A63" s="14" t="s">
        <v>16</v>
      </c>
      <c r="B63" s="130">
        <v>1280</v>
      </c>
      <c r="C63" s="13">
        <v>15000</v>
      </c>
      <c r="D63" s="13">
        <v>15000</v>
      </c>
      <c r="E63" s="13">
        <v>2250</v>
      </c>
      <c r="F63" s="132">
        <f t="shared" ref="F63:F64" si="0">E63/B63*100</f>
        <v>175.78125</v>
      </c>
      <c r="G63" s="11">
        <v>15</v>
      </c>
    </row>
    <row r="64" spans="1:7" s="114" customFormat="1" ht="13.2" x14ac:dyDescent="0.25">
      <c r="A64" s="14" t="s">
        <v>17</v>
      </c>
      <c r="B64" s="12">
        <v>351</v>
      </c>
      <c r="C64" s="15">
        <v>500</v>
      </c>
      <c r="D64" s="15">
        <v>360</v>
      </c>
      <c r="E64" s="15">
        <v>360</v>
      </c>
      <c r="F64" s="132">
        <f t="shared" si="0"/>
        <v>102.56410256410255</v>
      </c>
      <c r="G64" s="11">
        <v>100</v>
      </c>
    </row>
    <row r="65" spans="1:7" s="114" customFormat="1" ht="13.2" x14ac:dyDescent="0.25">
      <c r="A65" s="19" t="s">
        <v>18</v>
      </c>
      <c r="B65" s="129">
        <v>2103.91</v>
      </c>
      <c r="C65" s="18">
        <v>49000</v>
      </c>
      <c r="D65" s="18">
        <v>54000</v>
      </c>
      <c r="E65" s="18">
        <v>8875.2999999999993</v>
      </c>
      <c r="F65" s="131">
        <f>E65/B65*100</f>
        <v>421.84789273305415</v>
      </c>
      <c r="G65" s="16">
        <v>16.440000000000001</v>
      </c>
    </row>
    <row r="66" spans="1:7" s="114" customFormat="1" ht="13.2" x14ac:dyDescent="0.25">
      <c r="A66" s="14" t="s">
        <v>19</v>
      </c>
      <c r="B66" s="130">
        <v>2103.91</v>
      </c>
      <c r="C66" s="13">
        <v>29000</v>
      </c>
      <c r="D66" s="13">
        <v>34000</v>
      </c>
      <c r="E66" s="13">
        <v>8875.2999999999993</v>
      </c>
      <c r="F66" s="132">
        <f>E66/B66*100</f>
        <v>421.84789273305415</v>
      </c>
      <c r="G66" s="11">
        <v>26.1</v>
      </c>
    </row>
    <row r="67" spans="1:7" s="114" customFormat="1" ht="13.2" x14ac:dyDescent="0.25">
      <c r="A67" s="14" t="s">
        <v>20</v>
      </c>
      <c r="B67" s="12"/>
      <c r="C67" s="13">
        <v>20000</v>
      </c>
      <c r="D67" s="13">
        <v>20000</v>
      </c>
      <c r="E67" s="12"/>
      <c r="F67" s="12"/>
      <c r="G67" s="40"/>
    </row>
    <row r="68" spans="1:7" s="114" customFormat="1" ht="13.2" x14ac:dyDescent="0.25">
      <c r="A68" s="39" t="s">
        <v>66</v>
      </c>
      <c r="B68" s="134">
        <v>1490.94</v>
      </c>
      <c r="C68" s="38">
        <v>2500</v>
      </c>
      <c r="D68" s="38">
        <v>2500</v>
      </c>
      <c r="E68" s="38">
        <v>1712.18</v>
      </c>
      <c r="F68" s="136">
        <f>E68/B68*100</f>
        <v>114.83896065569373</v>
      </c>
      <c r="G68" s="36">
        <v>68.489999999999995</v>
      </c>
    </row>
    <row r="69" spans="1:7" s="114" customFormat="1" ht="13.2" x14ac:dyDescent="0.25">
      <c r="A69" s="5" t="s">
        <v>60</v>
      </c>
      <c r="B69" s="116">
        <v>1490.94</v>
      </c>
      <c r="C69" s="8">
        <v>2500</v>
      </c>
      <c r="D69" s="8">
        <v>2500</v>
      </c>
      <c r="E69" s="8">
        <v>1712.18</v>
      </c>
      <c r="F69" s="137">
        <f>E69/B69*100</f>
        <v>114.83896065569373</v>
      </c>
      <c r="G69" s="9">
        <v>68.489999999999995</v>
      </c>
    </row>
    <row r="70" spans="1:7" s="114" customFormat="1" ht="13.2" x14ac:dyDescent="0.25">
      <c r="A70" s="19" t="s">
        <v>12</v>
      </c>
      <c r="B70" s="129">
        <v>1490.94</v>
      </c>
      <c r="C70" s="18">
        <v>2500</v>
      </c>
      <c r="D70" s="18">
        <v>2500</v>
      </c>
      <c r="E70" s="18">
        <v>1712.18</v>
      </c>
      <c r="F70" s="17">
        <v>114.84</v>
      </c>
      <c r="G70" s="16">
        <v>68.489999999999995</v>
      </c>
    </row>
    <row r="71" spans="1:7" s="114" customFormat="1" ht="13.2" x14ac:dyDescent="0.25">
      <c r="A71" s="14" t="s">
        <v>14</v>
      </c>
      <c r="B71" s="130">
        <v>1490.94</v>
      </c>
      <c r="C71" s="13">
        <v>2500</v>
      </c>
      <c r="D71" s="13">
        <v>2500</v>
      </c>
      <c r="E71" s="13">
        <v>1712.18</v>
      </c>
      <c r="F71" s="12">
        <v>114.84</v>
      </c>
      <c r="G71" s="11">
        <v>68.489999999999995</v>
      </c>
    </row>
    <row r="72" spans="1:7" s="114" customFormat="1" ht="13.2" x14ac:dyDescent="0.25">
      <c r="A72" s="39" t="s">
        <v>65</v>
      </c>
      <c r="B72" s="134">
        <v>82088.460000000006</v>
      </c>
      <c r="C72" s="38">
        <v>209300</v>
      </c>
      <c r="D72" s="38">
        <v>231300</v>
      </c>
      <c r="E72" s="38">
        <v>82112.56</v>
      </c>
      <c r="F72" s="136">
        <f>E72/B72*100</f>
        <v>100.02935857244732</v>
      </c>
      <c r="G72" s="36">
        <v>35.5</v>
      </c>
    </row>
    <row r="73" spans="1:7" s="114" customFormat="1" ht="13.2" x14ac:dyDescent="0.25">
      <c r="A73" s="5" t="s">
        <v>64</v>
      </c>
      <c r="B73" s="116">
        <v>82088.460000000006</v>
      </c>
      <c r="C73" s="8">
        <v>209300</v>
      </c>
      <c r="D73" s="8">
        <v>231300</v>
      </c>
      <c r="E73" s="8">
        <v>82112.56</v>
      </c>
      <c r="F73" s="7">
        <v>100.03</v>
      </c>
      <c r="G73" s="9">
        <v>35.5</v>
      </c>
    </row>
    <row r="74" spans="1:7" s="114" customFormat="1" ht="13.2" x14ac:dyDescent="0.25">
      <c r="A74" s="19" t="s">
        <v>12</v>
      </c>
      <c r="B74" s="129">
        <v>81878.559999999998</v>
      </c>
      <c r="C74" s="18">
        <v>194300</v>
      </c>
      <c r="D74" s="18">
        <v>221300</v>
      </c>
      <c r="E74" s="18">
        <v>81555.75</v>
      </c>
      <c r="F74" s="131">
        <f>E74/B74*100</f>
        <v>99.605745386826541</v>
      </c>
      <c r="G74" s="16">
        <v>36.85</v>
      </c>
    </row>
    <row r="75" spans="1:7" s="114" customFormat="1" ht="13.2" x14ac:dyDescent="0.25">
      <c r="A75" s="14" t="s">
        <v>13</v>
      </c>
      <c r="B75" s="130">
        <v>66829.23</v>
      </c>
      <c r="C75" s="13">
        <v>157300</v>
      </c>
      <c r="D75" s="13">
        <v>169800</v>
      </c>
      <c r="E75" s="13">
        <v>70589.95</v>
      </c>
      <c r="F75" s="132">
        <f>E75/B75*100</f>
        <v>105.6273579689606</v>
      </c>
      <c r="G75" s="11">
        <v>41.57</v>
      </c>
    </row>
    <row r="76" spans="1:7" s="114" customFormat="1" ht="13.2" x14ac:dyDescent="0.25">
      <c r="A76" s="14" t="s">
        <v>14</v>
      </c>
      <c r="B76" s="130">
        <v>15049.33</v>
      </c>
      <c r="C76" s="13">
        <v>37000</v>
      </c>
      <c r="D76" s="13">
        <v>51500</v>
      </c>
      <c r="E76" s="13">
        <v>10965.8</v>
      </c>
      <c r="F76" s="132">
        <f>E76/B76*100</f>
        <v>72.865702326947442</v>
      </c>
      <c r="G76" s="11">
        <v>21.29</v>
      </c>
    </row>
    <row r="77" spans="1:7" s="114" customFormat="1" ht="13.2" x14ac:dyDescent="0.25">
      <c r="A77" s="19" t="s">
        <v>18</v>
      </c>
      <c r="B77" s="17">
        <v>209.9</v>
      </c>
      <c r="C77" s="18">
        <v>15000</v>
      </c>
      <c r="D77" s="18">
        <v>10000</v>
      </c>
      <c r="E77" s="45">
        <v>556.80999999999995</v>
      </c>
      <c r="F77" s="131">
        <f>E77/B77*100</f>
        <v>265.2739399714149</v>
      </c>
      <c r="G77" s="16">
        <v>5.57</v>
      </c>
    </row>
    <row r="78" spans="1:7" s="114" customFormat="1" ht="13.2" x14ac:dyDescent="0.25">
      <c r="A78" s="14" t="s">
        <v>19</v>
      </c>
      <c r="B78" s="12">
        <v>209.9</v>
      </c>
      <c r="C78" s="13">
        <v>15000</v>
      </c>
      <c r="D78" s="13">
        <v>10000</v>
      </c>
      <c r="E78" s="15">
        <v>556.80999999999995</v>
      </c>
      <c r="F78" s="12">
        <v>265.27</v>
      </c>
      <c r="G78" s="11">
        <v>5.57</v>
      </c>
    </row>
    <row r="79" spans="1:7" s="114" customFormat="1" ht="13.2" x14ac:dyDescent="0.25">
      <c r="A79" s="39" t="s">
        <v>63</v>
      </c>
      <c r="B79" s="134">
        <v>20256.580000000002</v>
      </c>
      <c r="C79" s="38">
        <v>35000</v>
      </c>
      <c r="D79" s="38">
        <v>35000</v>
      </c>
      <c r="E79" s="38">
        <v>20030.09</v>
      </c>
      <c r="F79" s="136">
        <f>E79/B79*100</f>
        <v>98.881894179570281</v>
      </c>
      <c r="G79" s="36">
        <v>57.23</v>
      </c>
    </row>
    <row r="80" spans="1:7" s="114" customFormat="1" ht="13.2" x14ac:dyDescent="0.25">
      <c r="A80" s="5" t="s">
        <v>57</v>
      </c>
      <c r="B80" s="116">
        <v>20256.580000000002</v>
      </c>
      <c r="C80" s="8">
        <v>35000</v>
      </c>
      <c r="D80" s="8">
        <v>35000</v>
      </c>
      <c r="E80" s="8">
        <v>20030.09</v>
      </c>
      <c r="F80" s="7">
        <v>98.88</v>
      </c>
      <c r="G80" s="9">
        <v>57.23</v>
      </c>
    </row>
    <row r="81" spans="1:7" s="114" customFormat="1" ht="13.2" x14ac:dyDescent="0.25">
      <c r="A81" s="19" t="s">
        <v>12</v>
      </c>
      <c r="B81" s="129">
        <v>20256.580000000002</v>
      </c>
      <c r="C81" s="18">
        <v>35000</v>
      </c>
      <c r="D81" s="18">
        <v>35000</v>
      </c>
      <c r="E81" s="18">
        <v>20030.09</v>
      </c>
      <c r="F81" s="17">
        <v>98.88</v>
      </c>
      <c r="G81" s="16">
        <v>57.23</v>
      </c>
    </row>
    <row r="82" spans="1:7" s="114" customFormat="1" ht="13.2" x14ac:dyDescent="0.25">
      <c r="A82" s="14" t="s">
        <v>14</v>
      </c>
      <c r="B82" s="130">
        <v>20256.580000000002</v>
      </c>
      <c r="C82" s="13">
        <v>35000</v>
      </c>
      <c r="D82" s="13">
        <v>35000</v>
      </c>
      <c r="E82" s="13">
        <v>20030.09</v>
      </c>
      <c r="F82" s="12">
        <v>98.88</v>
      </c>
      <c r="G82" s="11">
        <v>57.23</v>
      </c>
    </row>
    <row r="83" spans="1:7" s="114" customFormat="1" ht="13.2" x14ac:dyDescent="0.25">
      <c r="A83" s="44" t="s">
        <v>62</v>
      </c>
      <c r="B83" s="133">
        <v>3866.36</v>
      </c>
      <c r="C83" s="43">
        <v>8630</v>
      </c>
      <c r="D83" s="43">
        <v>12060</v>
      </c>
      <c r="E83" s="43">
        <v>4943.5</v>
      </c>
      <c r="F83" s="135">
        <f>E83/B83*100</f>
        <v>127.8592784945013</v>
      </c>
      <c r="G83" s="41">
        <v>40.99</v>
      </c>
    </row>
    <row r="84" spans="1:7" s="114" customFormat="1" ht="13.2" x14ac:dyDescent="0.25">
      <c r="A84" s="39" t="s">
        <v>61</v>
      </c>
      <c r="B84" s="134">
        <v>3866.36</v>
      </c>
      <c r="C84" s="38">
        <v>8630</v>
      </c>
      <c r="D84" s="38">
        <v>12060</v>
      </c>
      <c r="E84" s="38">
        <v>4943.5</v>
      </c>
      <c r="F84" s="37">
        <v>127.86</v>
      </c>
      <c r="G84" s="36">
        <v>40.99</v>
      </c>
    </row>
    <row r="85" spans="1:7" s="114" customFormat="1" ht="13.2" x14ac:dyDescent="0.25">
      <c r="A85" s="5" t="s">
        <v>60</v>
      </c>
      <c r="B85" s="116">
        <v>3866.36</v>
      </c>
      <c r="C85" s="8">
        <v>8630</v>
      </c>
      <c r="D85" s="8">
        <v>12060</v>
      </c>
      <c r="E85" s="8">
        <v>4943.5</v>
      </c>
      <c r="F85" s="7">
        <v>127.86</v>
      </c>
      <c r="G85" s="9">
        <v>40.99</v>
      </c>
    </row>
    <row r="86" spans="1:7" s="114" customFormat="1" ht="13.2" x14ac:dyDescent="0.25">
      <c r="A86" s="19" t="s">
        <v>12</v>
      </c>
      <c r="B86" s="129">
        <v>3866.36</v>
      </c>
      <c r="C86" s="18">
        <v>8630</v>
      </c>
      <c r="D86" s="18">
        <v>12060</v>
      </c>
      <c r="E86" s="18">
        <v>4943.5</v>
      </c>
      <c r="F86" s="17">
        <v>146.84</v>
      </c>
      <c r="G86" s="16">
        <v>40.99</v>
      </c>
    </row>
    <row r="87" spans="1:7" s="114" customFormat="1" ht="13.2" x14ac:dyDescent="0.25">
      <c r="A87" s="14" t="s">
        <v>13</v>
      </c>
      <c r="B87" s="130">
        <v>3866.36</v>
      </c>
      <c r="C87" s="13">
        <v>8150</v>
      </c>
      <c r="D87" s="13">
        <v>11580</v>
      </c>
      <c r="E87" s="13">
        <v>4943.5</v>
      </c>
      <c r="F87" s="12">
        <v>146.84</v>
      </c>
      <c r="G87" s="11">
        <v>42.69</v>
      </c>
    </row>
    <row r="88" spans="1:7" s="114" customFormat="1" ht="13.2" x14ac:dyDescent="0.25">
      <c r="A88" s="14" t="s">
        <v>14</v>
      </c>
      <c r="B88" s="12"/>
      <c r="C88" s="15">
        <v>480</v>
      </c>
      <c r="D88" s="15">
        <v>480</v>
      </c>
      <c r="E88" s="12"/>
      <c r="F88" s="12"/>
      <c r="G88" s="40"/>
    </row>
    <row r="89" spans="1:7" s="114" customFormat="1" ht="13.2" x14ac:dyDescent="0.25">
      <c r="A89" s="5" t="s">
        <v>59</v>
      </c>
      <c r="B89" s="116">
        <v>393939.34</v>
      </c>
      <c r="C89" s="8">
        <v>912200</v>
      </c>
      <c r="D89" s="8">
        <v>985500</v>
      </c>
      <c r="E89" s="8">
        <v>508066.64</v>
      </c>
      <c r="F89" s="117">
        <f>E89/B89*100</f>
        <v>128.97078012061451</v>
      </c>
      <c r="G89" s="9">
        <v>51.55</v>
      </c>
    </row>
    <row r="90" spans="1:7" ht="13.2" x14ac:dyDescent="0.25">
      <c r="A90" s="39" t="s">
        <v>58</v>
      </c>
      <c r="B90" s="134">
        <v>393939.34</v>
      </c>
      <c r="C90" s="38">
        <v>912200</v>
      </c>
      <c r="D90" s="38">
        <v>985500</v>
      </c>
      <c r="E90" s="38">
        <v>508066.64</v>
      </c>
      <c r="F90" s="37">
        <v>128.97</v>
      </c>
      <c r="G90" s="36">
        <v>51.55</v>
      </c>
    </row>
    <row r="91" spans="1:7" ht="13.2" x14ac:dyDescent="0.25">
      <c r="A91" s="5" t="s">
        <v>57</v>
      </c>
      <c r="B91" s="116">
        <v>393939.34</v>
      </c>
      <c r="C91" s="8">
        <v>912200</v>
      </c>
      <c r="D91" s="8">
        <v>985500</v>
      </c>
      <c r="E91" s="8">
        <v>508066.64</v>
      </c>
      <c r="F91" s="7">
        <v>128.97</v>
      </c>
      <c r="G91" s="9">
        <v>51.55</v>
      </c>
    </row>
    <row r="92" spans="1:7" ht="13.2" x14ac:dyDescent="0.25">
      <c r="A92" s="19" t="s">
        <v>12</v>
      </c>
      <c r="B92" s="129">
        <v>393939.34</v>
      </c>
      <c r="C92" s="18">
        <v>912200</v>
      </c>
      <c r="D92" s="18">
        <v>985500</v>
      </c>
      <c r="E92" s="18">
        <v>508066.64</v>
      </c>
      <c r="F92" s="17">
        <v>128.97</v>
      </c>
      <c r="G92" s="16">
        <v>51.55</v>
      </c>
    </row>
    <row r="93" spans="1:7" ht="13.2" x14ac:dyDescent="0.25">
      <c r="A93" s="14" t="s">
        <v>13</v>
      </c>
      <c r="B93" s="130">
        <v>370664.19</v>
      </c>
      <c r="C93" s="13">
        <v>860000</v>
      </c>
      <c r="D93" s="13">
        <v>930000</v>
      </c>
      <c r="E93" s="13">
        <v>482315.96</v>
      </c>
      <c r="F93" s="132">
        <f>E93/B93*100</f>
        <v>130.12208166103125</v>
      </c>
      <c r="G93" s="11">
        <v>51.86</v>
      </c>
    </row>
    <row r="94" spans="1:7" ht="13.2" x14ac:dyDescent="0.25">
      <c r="A94" s="14" t="s">
        <v>14</v>
      </c>
      <c r="B94" s="130">
        <v>23275.15</v>
      </c>
      <c r="C94" s="13">
        <v>52200</v>
      </c>
      <c r="D94" s="13">
        <v>55500</v>
      </c>
      <c r="E94" s="13">
        <v>25750.68</v>
      </c>
      <c r="F94" s="132">
        <f>E94/B94*100</f>
        <v>110.63593575121963</v>
      </c>
      <c r="G94" s="11">
        <v>46.4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Prihodi i rashodi prema ek.kl</vt:lpstr>
      <vt:lpstr>Prihodi i rashodi - izvori</vt:lpstr>
      <vt:lpstr>Rashodi - fink.kl.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Korisnik</cp:lastModifiedBy>
  <cp:lastPrinted>2025-07-09T08:49:29Z</cp:lastPrinted>
  <dcterms:created xsi:type="dcterms:W3CDTF">2025-07-08T10:35:00Z</dcterms:created>
  <dcterms:modified xsi:type="dcterms:W3CDTF">2025-07-09T09:53:17Z</dcterms:modified>
</cp:coreProperties>
</file>