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Š_Plaški_Računo\Desktop\"/>
    </mc:Choice>
  </mc:AlternateContent>
  <bookViews>
    <workbookView xWindow="0" yWindow="0" windowWidth="23040" windowHeight="8808"/>
  </bookViews>
  <sheets>
    <sheet name="SAŽETAK" sheetId="8" r:id="rId1"/>
    <sheet name="Račun prihoda i rashoda" sheetId="1" r:id="rId2"/>
    <sheet name="Izvještaj po izvorima" sheetId="3" r:id="rId3"/>
    <sheet name="Rashodi prema funk.kl." sheetId="2" r:id="rId4"/>
    <sheet name="Račun financiranja" sheetId="4" r:id="rId5"/>
    <sheet name="Posebni dio" sheetId="6" r:id="rId6"/>
  </sheets>
  <calcPr calcId="152511"/>
</workbook>
</file>

<file path=xl/calcChain.xml><?xml version="1.0" encoding="utf-8"?>
<calcChain xmlns="http://schemas.openxmlformats.org/spreadsheetml/2006/main">
  <c r="K9" i="8" l="1"/>
  <c r="K10" i="8"/>
  <c r="K11" i="8"/>
  <c r="K12" i="8"/>
  <c r="K13" i="8"/>
  <c r="K14" i="8"/>
  <c r="K8" i="8"/>
  <c r="J9" i="8"/>
  <c r="J11" i="8"/>
  <c r="J12" i="8"/>
  <c r="J13" i="8"/>
  <c r="J14" i="8"/>
  <c r="J8" i="8"/>
  <c r="I14" i="8"/>
  <c r="I11" i="8"/>
  <c r="I8" i="8"/>
  <c r="F11" i="8"/>
  <c r="F14" i="8" s="1"/>
  <c r="F8" i="8"/>
  <c r="G8" i="8"/>
  <c r="H8" i="8"/>
  <c r="G11" i="8"/>
  <c r="H11" i="8"/>
  <c r="H14" i="8" l="1"/>
  <c r="G3" i="6"/>
  <c r="G4" i="6"/>
  <c r="G5" i="6"/>
  <c r="G6" i="6"/>
  <c r="G7" i="6"/>
  <c r="G8" i="6"/>
  <c r="G9" i="6"/>
  <c r="G31" i="6"/>
  <c r="G34" i="6"/>
  <c r="G35" i="6"/>
  <c r="G36" i="6"/>
  <c r="G47" i="6"/>
  <c r="G48" i="6"/>
  <c r="G49" i="6"/>
  <c r="G50" i="6"/>
  <c r="G51" i="6"/>
  <c r="G52" i="6"/>
  <c r="G60" i="6"/>
  <c r="G61" i="6"/>
  <c r="G62" i="6"/>
  <c r="G63" i="6"/>
  <c r="G67" i="6"/>
  <c r="G68" i="6"/>
  <c r="G69" i="6"/>
  <c r="G70" i="6"/>
  <c r="G73" i="6"/>
  <c r="G74" i="6"/>
  <c r="G75" i="6"/>
  <c r="G76" i="6"/>
  <c r="G77" i="6"/>
  <c r="G78" i="6"/>
  <c r="G79" i="6"/>
  <c r="G80" i="6"/>
  <c r="G81" i="6"/>
  <c r="G84" i="6"/>
  <c r="G87" i="6"/>
  <c r="G88" i="6"/>
  <c r="G89" i="6"/>
  <c r="G103" i="6"/>
  <c r="G104" i="6"/>
  <c r="G105" i="6"/>
  <c r="G120" i="6"/>
  <c r="G123" i="6"/>
  <c r="G126" i="6"/>
  <c r="G131" i="6"/>
  <c r="G132" i="6"/>
  <c r="G133" i="6"/>
  <c r="G139" i="6"/>
  <c r="G140" i="6"/>
  <c r="G141" i="6"/>
  <c r="G144" i="6"/>
  <c r="G145" i="6"/>
  <c r="G146" i="6"/>
  <c r="G153" i="6"/>
  <c r="G161" i="6"/>
  <c r="G162" i="6"/>
  <c r="G169" i="6"/>
  <c r="G182" i="6"/>
  <c r="G186" i="6"/>
  <c r="G187" i="6"/>
  <c r="G188" i="6"/>
  <c r="G191" i="6"/>
  <c r="G192" i="6"/>
  <c r="G193" i="6"/>
  <c r="G194" i="6"/>
  <c r="G201" i="6"/>
  <c r="G202" i="6"/>
  <c r="G203" i="6"/>
  <c r="G210" i="6"/>
  <c r="G213" i="6"/>
  <c r="G214" i="6"/>
  <c r="G221" i="6"/>
  <c r="G224" i="6"/>
  <c r="G225" i="6"/>
  <c r="G226" i="6"/>
  <c r="G227" i="6"/>
  <c r="G230" i="6"/>
  <c r="G231" i="6"/>
  <c r="G234" i="6"/>
  <c r="G235" i="6"/>
  <c r="G236" i="6"/>
  <c r="G237" i="6"/>
  <c r="G244" i="6"/>
  <c r="G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7" i="6"/>
  <c r="F18" i="6"/>
  <c r="F19" i="6"/>
  <c r="F20" i="6"/>
  <c r="F21" i="6"/>
  <c r="F22" i="6"/>
  <c r="F23" i="6"/>
  <c r="F24" i="6"/>
  <c r="F26" i="6"/>
  <c r="F27" i="6"/>
  <c r="F28" i="6"/>
  <c r="F29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34" i="6"/>
  <c r="F135" i="6"/>
  <c r="F136" i="6"/>
  <c r="F137" i="6"/>
  <c r="F138" i="6"/>
  <c r="F139" i="6"/>
  <c r="F140" i="6"/>
  <c r="F141" i="6"/>
  <c r="F142" i="6"/>
  <c r="F143" i="6"/>
  <c r="F144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8" i="6"/>
  <c r="F180" i="6"/>
  <c r="F181" i="6"/>
  <c r="F191" i="6"/>
  <c r="F192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" i="6"/>
  <c r="F3" i="3"/>
  <c r="G3" i="3"/>
  <c r="F4" i="3"/>
  <c r="G4" i="3"/>
  <c r="G5" i="3"/>
  <c r="F6" i="3"/>
  <c r="G6" i="3"/>
  <c r="F7" i="3"/>
  <c r="G7" i="3"/>
  <c r="F8" i="3"/>
  <c r="G8" i="3"/>
  <c r="F9" i="3"/>
  <c r="G9" i="3"/>
  <c r="G10" i="3"/>
  <c r="G11" i="3"/>
  <c r="G12" i="3"/>
  <c r="F13" i="3"/>
  <c r="G13" i="3"/>
  <c r="F14" i="3"/>
  <c r="G14" i="3"/>
  <c r="F15" i="3"/>
  <c r="G15" i="3"/>
  <c r="F16" i="3"/>
  <c r="G16" i="3"/>
  <c r="G17" i="3"/>
  <c r="G18" i="3"/>
  <c r="G19" i="3"/>
  <c r="F20" i="3"/>
  <c r="G20" i="3"/>
  <c r="F21" i="3"/>
  <c r="G21" i="3"/>
  <c r="F22" i="3"/>
  <c r="G22" i="3"/>
  <c r="G23" i="3"/>
  <c r="F24" i="3"/>
  <c r="G24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G34" i="3"/>
  <c r="F35" i="3"/>
  <c r="G35" i="3"/>
  <c r="F36" i="3"/>
  <c r="G36" i="3"/>
  <c r="F37" i="3"/>
  <c r="G37" i="3"/>
  <c r="G38" i="3"/>
  <c r="F39" i="3"/>
  <c r="G39" i="3"/>
  <c r="F40" i="3"/>
  <c r="G40" i="3"/>
  <c r="G41" i="3"/>
  <c r="G42" i="3"/>
  <c r="G43" i="3"/>
  <c r="G44" i="3"/>
  <c r="F45" i="3"/>
  <c r="G45" i="3"/>
  <c r="G46" i="3"/>
  <c r="G47" i="3"/>
  <c r="G48" i="3"/>
  <c r="F49" i="3"/>
  <c r="G49" i="3"/>
  <c r="G50" i="3"/>
  <c r="F51" i="3"/>
  <c r="G51" i="3"/>
  <c r="G52" i="3"/>
  <c r="F53" i="3"/>
  <c r="G53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7" i="2"/>
  <c r="G18" i="2"/>
  <c r="G19" i="2"/>
  <c r="G20" i="2"/>
  <c r="G21" i="2"/>
  <c r="G22" i="2"/>
  <c r="G2" i="2"/>
  <c r="F2" i="2"/>
  <c r="F3" i="2"/>
  <c r="F4" i="2"/>
  <c r="F5" i="2"/>
  <c r="F6" i="2"/>
  <c r="F7" i="2"/>
  <c r="F8" i="2"/>
  <c r="F9" i="2"/>
  <c r="F10" i="2"/>
  <c r="F11" i="2"/>
  <c r="F14" i="2"/>
  <c r="F16" i="2"/>
  <c r="F17" i="2"/>
  <c r="F18" i="2"/>
  <c r="F19" i="2"/>
  <c r="G4" i="1" l="1"/>
  <c r="G8" i="1"/>
  <c r="G11" i="1"/>
  <c r="G15" i="1"/>
  <c r="G19" i="1"/>
  <c r="G20" i="1"/>
  <c r="G21" i="1"/>
  <c r="G22" i="1"/>
  <c r="G23" i="1"/>
  <c r="G30" i="1"/>
  <c r="G57" i="1"/>
  <c r="G60" i="1"/>
  <c r="G63" i="1"/>
  <c r="G66" i="1"/>
  <c r="G67" i="1"/>
  <c r="G72" i="1"/>
  <c r="G75" i="1"/>
  <c r="G3" i="1"/>
  <c r="F4" i="1"/>
  <c r="F5" i="1"/>
  <c r="F6" i="1"/>
  <c r="F8" i="1"/>
  <c r="F9" i="1"/>
  <c r="F10" i="1"/>
  <c r="F15" i="1"/>
  <c r="F16" i="1"/>
  <c r="F17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6" i="1"/>
  <c r="F72" i="1"/>
  <c r="F73" i="1"/>
  <c r="F74" i="1"/>
  <c r="F75" i="1"/>
  <c r="F3" i="1"/>
</calcChain>
</file>

<file path=xl/sharedStrings.xml><?xml version="1.0" encoding="utf-8"?>
<sst xmlns="http://schemas.openxmlformats.org/spreadsheetml/2006/main" count="476" uniqueCount="166">
  <si>
    <t>Oznaka</t>
  </si>
  <si>
    <t>Ostvarenje preth. god. (1)</t>
  </si>
  <si>
    <t>Izvorni plan (2.)</t>
  </si>
  <si>
    <t>Rebalans 1 (3.)</t>
  </si>
  <si>
    <t>Ostvarenje (5.)</t>
  </si>
  <si>
    <t>A. RA?UN PRIHODA I RASHODA</t>
  </si>
  <si>
    <t>6 Prihodi poslovanja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</si>
  <si>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</si>
  <si>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</si>
  <si>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</si>
  <si>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</si>
  <si>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</si>
  <si>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</si>
  <si>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</si>
  <si>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</si>
  <si>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663 Donacije od pravnih i fizičkih osoba izvan općeg proračuna i povrat donacija po protestiranim jamstvima</t>
  </si>
  <si>
    <t>6631 Tekuće donacije</t>
  </si>
  <si>
    <t>6632 Kapitalne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</si>
  <si>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</si>
  <si>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</si>
  <si>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</si>
  <si>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</si>
  <si>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7 Prihodi od prodaje nefinancijske imovine</t>
  </si>
  <si>
    <t>72 Prihodi od prodaje proizvedene dugotrajne imovine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</si>
  <si>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</si>
  <si>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</si>
  <si>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</si>
  <si>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</si>
  <si>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</si>
  <si>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</si>
  <si>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</si>
  <si>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</si>
  <si>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</si>
  <si>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</si>
  <si>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</si>
  <si>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</si>
  <si>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</si>
  <si>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</si>
  <si>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</si>
  <si>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</si>
  <si>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</si>
  <si>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</si>
  <si>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</si>
  <si>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</si>
  <si>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</si>
  <si>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</si>
  <si>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</si>
  <si>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</si>
  <si>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</si>
  <si>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</si>
  <si>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</si>
  <si>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</si>
  <si>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</si>
  <si>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</si>
  <si>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</si>
  <si>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</si>
  <si>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</si>
  <si>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3294 Članarine</t>
  </si>
  <si>
    <t>3295 Pristojbe i naknade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</si>
  <si>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</si>
  <si>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</si>
  <si>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</si>
  <si>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</si>
  <si>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</si>
  <si>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</si>
  <si>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</si>
  <si>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38 Ostali rashodi</t>
  </si>
  <si>
    <t>381 Tekuće donacije</t>
  </si>
  <si>
    <t>3812 Tekuće donacije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</si>
  <si>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</si>
  <si>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</si>
  <si>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</si>
  <si>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</si>
  <si>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4223 Oprema za održavanje i zaštitu</t>
  </si>
  <si>
    <t>4227 Uređaji, strojevi i oprema za ostale namjene</t>
  </si>
  <si>
    <t>45 Rashodi za dodatna ulaganja na nefinancijskoj imovini</t>
  </si>
  <si>
    <t>451 Dodatna ulaganja na građevinskim objektima</t>
  </si>
  <si>
    <t>4511 Dodatna ulaganja na građevinskim objektima</t>
  </si>
  <si>
    <t>SVEUKUPNO RASHODI</t>
  </si>
  <si>
    <t>Ind.ost. Tek./pret</t>
  </si>
  <si>
    <t>Ind. Ost/ god.</t>
  </si>
  <si>
    <t>09 OBRAZOVANJE</t>
  </si>
  <si>
    <t>0 Javnost</t>
  </si>
  <si>
    <t>10707 OŠ PLAŠKI</t>
  </si>
  <si>
    <t>8-25 OŠ PLAŠKI</t>
  </si>
  <si>
    <t>8 UPRAVNI ODJEL ZA ŠKOLSTVO</t>
  </si>
  <si>
    <t>SVEUKUPNO RASHODI I IZDACI</t>
  </si>
  <si>
    <t>Ind. Ost. Tek/pret.</t>
  </si>
  <si>
    <t>Ind. Ost./god.</t>
  </si>
  <si>
    <t>711 Prihodi od nefinancijske imovine i nadoknade štete s osnova osiguranja</t>
  </si>
  <si>
    <t>05 Pomoći</t>
  </si>
  <si>
    <t>01 Opći prihodi i primici</t>
  </si>
  <si>
    <t>611 Donacije</t>
  </si>
  <si>
    <t>503 POMOĆI IZ NENADLEŽNIH PRORAČUNA - KORISNICI</t>
  </si>
  <si>
    <t>56 Fondovi EU-a</t>
  </si>
  <si>
    <t>512 Pomoći iz državnog proračuna - plaće MZOS</t>
  </si>
  <si>
    <t>434 PRIHOD ZA POSEBNE NAMJENE - korisnici</t>
  </si>
  <si>
    <t>432 PRIHODI ZA POSEBNE NAMJENE - korisnici</t>
  </si>
  <si>
    <t>03 Vlastiti prihodi</t>
  </si>
  <si>
    <t>ind.ost./god.</t>
  </si>
  <si>
    <t>Ind. Ost. Tek/preth.</t>
  </si>
  <si>
    <t>A200200 MZOS- Plaće OŠ</t>
  </si>
  <si>
    <t>200 MZOS- Plaće OŠ</t>
  </si>
  <si>
    <t>A100176 Osiguravanje školske prehrane za djecu u riziku od siromaštva Karlovačke županije</t>
  </si>
  <si>
    <t>165 Osiguravanje školske prehrane za djecu u riziku od siromaštva Karlovačke županije</t>
  </si>
  <si>
    <t>A100128 Pomoćnici u nastavi OŠ i SŠ (EU projekt)</t>
  </si>
  <si>
    <t>158 Pomoćnici u nastavi OŠ i SŠ (EU projekt)</t>
  </si>
  <si>
    <t>T1000107 Školska prehrana učenika (standard)</t>
  </si>
  <si>
    <t>A100217 PROGRAM PREDŠKOLSKOG ODGOJA</t>
  </si>
  <si>
    <t>A100191 Shema školskog voća, povrća i mlijeka</t>
  </si>
  <si>
    <t>A100175 Sufinanciranje programa predškole</t>
  </si>
  <si>
    <t>A100164 Stručno osposobljavanje bez zasnivanja radnog odnosa - korisnici</t>
  </si>
  <si>
    <t>A100162 Prijenos sredstava od nenadležnih proračuna</t>
  </si>
  <si>
    <t>A100161 Javne potrebe iznad standarda - OSTALO</t>
  </si>
  <si>
    <t>A100159 Javne potrebe iznad standarda - donacije</t>
  </si>
  <si>
    <t>A100142A Prihodi od nefinancijske imovine i nadoknade štete s osnova osiguranja</t>
  </si>
  <si>
    <t>A100041 Županijske javne potrebe OŠ</t>
  </si>
  <si>
    <t>140 Javne potrebe iznad zakonskog standarda</t>
  </si>
  <si>
    <t>A100042 Javne potrebe iznad standarda-vlastiti prihodi</t>
  </si>
  <si>
    <t>125 Program javnih potreba iznad standarda - vlastiti prihodi</t>
  </si>
  <si>
    <t>K100003 Nefinancijska imovina i investicijsko održavanje</t>
  </si>
  <si>
    <t>A100199 Prijevoz učenika OŠ</t>
  </si>
  <si>
    <t>A100035 Operativni plan tekućeg i investicijskog održavanja OŠ</t>
  </si>
  <si>
    <t>A100034A Odgojnoobrazovno, administrativno i tehničko osoblje - posebni dio</t>
  </si>
  <si>
    <t>A100034 Odgojnoobrazovno, administrativno i tehničko osoblje</t>
  </si>
  <si>
    <t>121 Zakonski standardi javnih ustanova OŠ</t>
  </si>
  <si>
    <t>Ind.ost tek/pret</t>
  </si>
  <si>
    <t>Ind.ost./God.</t>
  </si>
  <si>
    <t>IZVJEŠTAJ O IZVRŠENJU POLUGODIŠNJEG IZVJEŠTAJA FINANCIJSKOG PLANA OSNOVNE ŠKOLE PLAŠKI ZA RAZDOBLJE 01.01.-30.06.2023</t>
  </si>
  <si>
    <t>I. OPĆI DIO</t>
  </si>
  <si>
    <t>B. RAČUN FINANCIRANJA</t>
  </si>
  <si>
    <t>Naziv</t>
  </si>
  <si>
    <t>Izvršenje 01.01.-30.06.2023</t>
  </si>
  <si>
    <t>Razred/skupina/izvor</t>
  </si>
  <si>
    <t>Plan 2023.</t>
  </si>
  <si>
    <t>I rebalans 2023</t>
  </si>
  <si>
    <t>Izvršenje 01.01.-30.06.2022</t>
  </si>
  <si>
    <t>izvršenje 01.01.-30.06.2022</t>
  </si>
  <si>
    <t>Ind (6/3)</t>
  </si>
  <si>
    <t>Ind (6/5)</t>
  </si>
  <si>
    <t>Namjenski primici od zaduživanja</t>
  </si>
  <si>
    <t>08</t>
  </si>
  <si>
    <t>Primici od fin. Imovine i zaduživanja</t>
  </si>
  <si>
    <t>Primici od zaduživanja</t>
  </si>
  <si>
    <t>Izdaci za fin. Imovinu i otplatu zajmova</t>
  </si>
  <si>
    <t>Izdaci za otplatu glavnice primljenih kredita i zajmova</t>
  </si>
  <si>
    <t>VIŠAK / MANJAK IZ PRETHODNE(IH) GODINE KOJI ĆE SE RASPOREDITI / POKRITI</t>
  </si>
  <si>
    <t>UKUPAN DONOS VIŠKA / MANJKA IZ PRETHODNE(IH) GODINE***</t>
  </si>
  <si>
    <t>C) PRENESENI VIŠAK ILI PRENESENI MANJAK I VIŠEGODIŠNJI PLAN URAVNOTEŽENJA</t>
  </si>
  <si>
    <t>NETO FINANCIRANJE</t>
  </si>
  <si>
    <t>IZDACI ZA FINANCIJSKU IMOVINU I OTPLATE ZAJMOVA</t>
  </si>
  <si>
    <t>PRIMICI OD FINANCIJSKE IMOVINE I ZADUŽIVANJA</t>
  </si>
  <si>
    <t>B) SAŽETAK RAČUNA FINANCIRANJA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</si>
  <si>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</si>
  <si>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</si>
  <si>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</si>
  <si>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</si>
  <si>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</si>
  <si>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</si>
  <si>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</si>
  <si>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A) SAŽETAK RAČUNA PRIHODA I RASHODA</t>
  </si>
  <si>
    <t>IZVJEŠTAJ O IZVRŠENJU POLUGODIŠNJEG IZVJEŠTAJA IZVRŠENJA FINANCIJSKOG PLANA OSNOVNE ŠKOLE PLAŠKI ZA RAZDOBLJE 01.01.2023.-30.06.2023.</t>
  </si>
  <si>
    <t>I Rebalans</t>
  </si>
  <si>
    <t>Ind. (5/2)</t>
  </si>
  <si>
    <t>Ind. (5/4)</t>
  </si>
  <si>
    <t>Izvršenje 01.01.2022.-30.06.2022.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</si>
</sst>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sz val="7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7"/>
      <color rgb="FF000000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8B4513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008B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4A4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8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10" xfId="0" applyFont="1" applyBorder="1" applyAlignment="1">
      <alignment horizontal="center" vertical="center" wrapText="1"/>
    </xf>
    <xf numFmtId="0" fontId="19" fillId="33" borderId="0" xfId="0" applyFont="1" applyFill="1"/>
    <xf numFmtId="0" fontId="21" fillId="33" borderId="11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wrapText="1"/>
    </xf>
    <xf numFmtId="4" fontId="21" fillId="33" borderId="11" xfId="0" applyNumberFormat="1" applyFont="1" applyFill="1" applyBorder="1" applyAlignment="1">
      <alignment horizontal="right" wrapText="1"/>
    </xf>
    <xf numFmtId="0" fontId="21" fillId="33" borderId="11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wrapText="1"/>
    </xf>
    <xf numFmtId="4" fontId="21" fillId="33" borderId="14" xfId="0" applyNumberFormat="1" applyFont="1" applyFill="1" applyBorder="1" applyAlignment="1">
      <alignment horizontal="right" wrapText="1"/>
    </xf>
    <xf numFmtId="0" fontId="21" fillId="33" borderId="14" xfId="0" applyFont="1" applyFill="1" applyBorder="1" applyAlignment="1">
      <alignment horizontal="right" wrapText="1"/>
    </xf>
    <xf numFmtId="0" fontId="19" fillId="33" borderId="12" xfId="0" applyFont="1" applyFill="1" applyBorder="1"/>
    <xf numFmtId="0" fontId="18" fillId="0" borderId="0" xfId="0" applyFont="1" applyBorder="1"/>
    <xf numFmtId="0" fontId="22" fillId="0" borderId="12" xfId="0" applyFont="1" applyBorder="1" applyAlignment="1">
      <alignment wrapText="1"/>
    </xf>
    <xf numFmtId="2" fontId="19" fillId="33" borderId="12" xfId="0" applyNumberFormat="1" applyFont="1" applyFill="1" applyBorder="1"/>
    <xf numFmtId="0" fontId="23" fillId="34" borderId="11" xfId="0" applyFont="1" applyFill="1" applyBorder="1" applyAlignment="1">
      <alignment wrapText="1"/>
    </xf>
    <xf numFmtId="4" fontId="23" fillId="34" borderId="11" xfId="0" applyNumberFormat="1" applyFont="1" applyFill="1" applyBorder="1" applyAlignment="1">
      <alignment horizontal="right" wrapText="1"/>
    </xf>
    <xf numFmtId="0" fontId="23" fillId="34" borderId="11" xfId="0" applyFont="1" applyFill="1" applyBorder="1" applyAlignment="1">
      <alignment horizontal="left" wrapText="1"/>
    </xf>
    <xf numFmtId="0" fontId="23" fillId="34" borderId="11" xfId="0" applyFont="1" applyFill="1" applyBorder="1" applyAlignment="1">
      <alignment horizontal="right" wrapText="1"/>
    </xf>
    <xf numFmtId="4" fontId="21" fillId="35" borderId="11" xfId="0" applyNumberFormat="1" applyFont="1" applyFill="1" applyBorder="1" applyAlignment="1">
      <alignment horizontal="right" wrapText="1"/>
    </xf>
    <xf numFmtId="0" fontId="21" fillId="35" borderId="11" xfId="0" applyFont="1" applyFill="1" applyBorder="1" applyAlignment="1">
      <alignment horizontal="left" wrapText="1"/>
    </xf>
    <xf numFmtId="4" fontId="21" fillId="36" borderId="11" xfId="0" applyNumberFormat="1" applyFont="1" applyFill="1" applyBorder="1" applyAlignment="1">
      <alignment horizontal="right" wrapText="1"/>
    </xf>
    <xf numFmtId="0" fontId="21" fillId="36" borderId="11" xfId="0" applyFont="1" applyFill="1" applyBorder="1" applyAlignment="1">
      <alignment horizontal="left" wrapText="1"/>
    </xf>
    <xf numFmtId="4" fontId="21" fillId="36" borderId="14" xfId="0" applyNumberFormat="1" applyFont="1" applyFill="1" applyBorder="1" applyAlignment="1">
      <alignment horizontal="right" wrapText="1"/>
    </xf>
    <xf numFmtId="4" fontId="21" fillId="35" borderId="14" xfId="0" applyNumberFormat="1" applyFont="1" applyFill="1" applyBorder="1" applyAlignment="1">
      <alignment horizontal="right" wrapText="1"/>
    </xf>
    <xf numFmtId="4" fontId="23" fillId="34" borderId="14" xfId="0" applyNumberFormat="1" applyFont="1" applyFill="1" applyBorder="1" applyAlignment="1">
      <alignment horizontal="right" wrapText="1"/>
    </xf>
    <xf numFmtId="0" fontId="23" fillId="34" borderId="14" xfId="0" applyFont="1" applyFill="1" applyBorder="1" applyAlignment="1">
      <alignment horizontal="right" wrapText="1"/>
    </xf>
    <xf numFmtId="0" fontId="23" fillId="34" borderId="14" xfId="0" applyFont="1" applyFill="1" applyBorder="1" applyAlignment="1">
      <alignment wrapText="1"/>
    </xf>
    <xf numFmtId="0" fontId="19" fillId="37" borderId="0" xfId="0" applyFont="1" applyFill="1"/>
    <xf numFmtId="0" fontId="18" fillId="37" borderId="0" xfId="0" applyFont="1" applyFill="1"/>
    <xf numFmtId="2" fontId="19" fillId="33" borderId="0" xfId="0" applyNumberFormat="1" applyFont="1" applyFill="1" applyBorder="1"/>
    <xf numFmtId="0" fontId="21" fillId="37" borderId="11" xfId="0" applyFont="1" applyFill="1" applyBorder="1" applyAlignment="1">
      <alignment horizontal="left" wrapText="1"/>
    </xf>
    <xf numFmtId="4" fontId="21" fillId="37" borderId="11" xfId="0" applyNumberFormat="1" applyFont="1" applyFill="1" applyBorder="1" applyAlignment="1">
      <alignment horizontal="right" wrapText="1"/>
    </xf>
    <xf numFmtId="4" fontId="21" fillId="37" borderId="14" xfId="0" applyNumberFormat="1" applyFont="1" applyFill="1" applyBorder="1" applyAlignment="1">
      <alignment horizontal="right" wrapText="1"/>
    </xf>
    <xf numFmtId="2" fontId="19" fillId="37" borderId="12" xfId="0" applyNumberFormat="1" applyFont="1" applyFill="1" applyBorder="1"/>
    <xf numFmtId="0" fontId="23" fillId="37" borderId="11" xfId="0" applyFont="1" applyFill="1" applyBorder="1" applyAlignment="1">
      <alignment horizontal="left" wrapText="1"/>
    </xf>
    <xf numFmtId="4" fontId="23" fillId="37" borderId="11" xfId="0" applyNumberFormat="1" applyFont="1" applyFill="1" applyBorder="1" applyAlignment="1">
      <alignment horizontal="right" wrapText="1"/>
    </xf>
    <xf numFmtId="4" fontId="23" fillId="37" borderId="14" xfId="0" applyNumberFormat="1" applyFont="1" applyFill="1" applyBorder="1" applyAlignment="1">
      <alignment horizontal="right" wrapText="1"/>
    </xf>
    <xf numFmtId="0" fontId="23" fillId="37" borderId="11" xfId="0" applyFont="1" applyFill="1" applyBorder="1" applyAlignment="1">
      <alignment horizontal="right" wrapText="1"/>
    </xf>
    <xf numFmtId="0" fontId="23" fillId="37" borderId="14" xfId="0" applyFont="1" applyFill="1" applyBorder="1" applyAlignment="1">
      <alignment horizontal="right" wrapText="1"/>
    </xf>
    <xf numFmtId="0" fontId="23" fillId="37" borderId="11" xfId="0" applyFont="1" applyFill="1" applyBorder="1" applyAlignment="1">
      <alignment wrapText="1"/>
    </xf>
    <xf numFmtId="0" fontId="23" fillId="37" borderId="14" xfId="0" applyFont="1" applyFill="1" applyBorder="1" applyAlignment="1">
      <alignment wrapText="1"/>
    </xf>
    <xf numFmtId="2" fontId="19" fillId="37" borderId="0" xfId="0" applyNumberFormat="1" applyFont="1" applyFill="1" applyBorder="1"/>
    <xf numFmtId="2" fontId="19" fillId="38" borderId="12" xfId="0" applyNumberFormat="1" applyFont="1" applyFill="1" applyBorder="1"/>
    <xf numFmtId="4" fontId="21" fillId="38" borderId="14" xfId="0" applyNumberFormat="1" applyFont="1" applyFill="1" applyBorder="1" applyAlignment="1">
      <alignment horizontal="right" wrapText="1"/>
    </xf>
    <xf numFmtId="4" fontId="21" fillId="38" borderId="11" xfId="0" applyNumberFormat="1" applyFont="1" applyFill="1" applyBorder="1" applyAlignment="1">
      <alignment horizontal="right" wrapText="1"/>
    </xf>
    <xf numFmtId="0" fontId="21" fillId="38" borderId="11" xfId="0" applyFont="1" applyFill="1" applyBorder="1" applyAlignment="1">
      <alignment horizontal="left" wrapText="1"/>
    </xf>
    <xf numFmtId="2" fontId="19" fillId="39" borderId="12" xfId="0" applyNumberFormat="1" applyFont="1" applyFill="1" applyBorder="1"/>
    <xf numFmtId="4" fontId="21" fillId="39" borderId="14" xfId="0" applyNumberFormat="1" applyFont="1" applyFill="1" applyBorder="1" applyAlignment="1">
      <alignment horizontal="right" wrapText="1"/>
    </xf>
    <xf numFmtId="4" fontId="21" fillId="39" borderId="11" xfId="0" applyNumberFormat="1" applyFont="1" applyFill="1" applyBorder="1" applyAlignment="1">
      <alignment horizontal="right" wrapText="1"/>
    </xf>
    <xf numFmtId="0" fontId="21" fillId="39" borderId="11" xfId="0" applyFont="1" applyFill="1" applyBorder="1" applyAlignment="1">
      <alignment horizontal="left" wrapText="1"/>
    </xf>
    <xf numFmtId="0" fontId="21" fillId="37" borderId="11" xfId="0" applyFont="1" applyFill="1" applyBorder="1" applyAlignment="1">
      <alignment wrapText="1"/>
    </xf>
    <xf numFmtId="0" fontId="21" fillId="37" borderId="14" xfId="0" applyFont="1" applyFill="1" applyBorder="1" applyAlignment="1">
      <alignment horizontal="right" wrapText="1"/>
    </xf>
    <xf numFmtId="0" fontId="21" fillId="37" borderId="11" xfId="0" applyFont="1" applyFill="1" applyBorder="1" applyAlignment="1">
      <alignment horizontal="right" wrapText="1"/>
    </xf>
    <xf numFmtId="0" fontId="21" fillId="39" borderId="14" xfId="0" applyFont="1" applyFill="1" applyBorder="1" applyAlignment="1">
      <alignment wrapText="1"/>
    </xf>
    <xf numFmtId="0" fontId="21" fillId="39" borderId="11" xfId="0" applyFont="1" applyFill="1" applyBorder="1" applyAlignment="1">
      <alignment wrapText="1"/>
    </xf>
    <xf numFmtId="0" fontId="21" fillId="37" borderId="14" xfId="0" applyFont="1" applyFill="1" applyBorder="1" applyAlignment="1">
      <alignment wrapText="1"/>
    </xf>
    <xf numFmtId="4" fontId="23" fillId="40" borderId="11" xfId="0" applyNumberFormat="1" applyFont="1" applyFill="1" applyBorder="1" applyAlignment="1">
      <alignment horizontal="right" wrapText="1"/>
    </xf>
    <xf numFmtId="0" fontId="23" fillId="40" borderId="11" xfId="0" applyFont="1" applyFill="1" applyBorder="1" applyAlignment="1">
      <alignment wrapText="1"/>
    </xf>
    <xf numFmtId="0" fontId="23" fillId="40" borderId="11" xfId="0" applyFont="1" applyFill="1" applyBorder="1" applyAlignment="1">
      <alignment horizontal="right" wrapText="1"/>
    </xf>
    <xf numFmtId="0" fontId="23" fillId="40" borderId="11" xfId="0" applyFont="1" applyFill="1" applyBorder="1" applyAlignment="1">
      <alignment horizontal="left" wrapText="1"/>
    </xf>
    <xf numFmtId="4" fontId="24" fillId="41" borderId="11" xfId="0" applyNumberFormat="1" applyFont="1" applyFill="1" applyBorder="1" applyAlignment="1">
      <alignment horizontal="right" wrapText="1"/>
    </xf>
    <xf numFmtId="0" fontId="24" fillId="41" borderId="11" xfId="0" applyFont="1" applyFill="1" applyBorder="1" applyAlignment="1">
      <alignment horizontal="left" wrapText="1"/>
    </xf>
    <xf numFmtId="4" fontId="21" fillId="40" borderId="11" xfId="0" applyNumberFormat="1" applyFont="1" applyFill="1" applyBorder="1" applyAlignment="1">
      <alignment horizontal="right" wrapText="1"/>
    </xf>
    <xf numFmtId="0" fontId="21" fillId="40" borderId="11" xfId="0" applyFont="1" applyFill="1" applyBorder="1" applyAlignment="1">
      <alignment horizontal="left" wrapText="1"/>
    </xf>
    <xf numFmtId="0" fontId="24" fillId="41" borderId="11" xfId="0" applyFont="1" applyFill="1" applyBorder="1" applyAlignment="1">
      <alignment horizontal="right" wrapText="1"/>
    </xf>
    <xf numFmtId="4" fontId="21" fillId="42" borderId="11" xfId="0" applyNumberFormat="1" applyFont="1" applyFill="1" applyBorder="1" applyAlignment="1">
      <alignment horizontal="right" wrapText="1"/>
    </xf>
    <xf numFmtId="0" fontId="21" fillId="42" borderId="11" xfId="0" applyFont="1" applyFill="1" applyBorder="1" applyAlignment="1">
      <alignment horizontal="left" wrapText="1"/>
    </xf>
    <xf numFmtId="0" fontId="24" fillId="41" borderId="11" xfId="0" applyFont="1" applyFill="1" applyBorder="1" applyAlignment="1">
      <alignment wrapText="1"/>
    </xf>
    <xf numFmtId="0" fontId="21" fillId="40" borderId="11" xfId="0" applyFont="1" applyFill="1" applyBorder="1" applyAlignment="1">
      <alignment wrapText="1"/>
    </xf>
    <xf numFmtId="0" fontId="21" fillId="40" borderId="11" xfId="0" applyFont="1" applyFill="1" applyBorder="1" applyAlignment="1">
      <alignment horizontal="right" wrapText="1"/>
    </xf>
    <xf numFmtId="0" fontId="21" fillId="42" borderId="11" xfId="0" applyFont="1" applyFill="1" applyBorder="1" applyAlignment="1">
      <alignment horizontal="right" wrapText="1"/>
    </xf>
    <xf numFmtId="4" fontId="21" fillId="42" borderId="14" xfId="0" applyNumberFormat="1" applyFont="1" applyFill="1" applyBorder="1" applyAlignment="1">
      <alignment horizontal="right" wrapText="1"/>
    </xf>
    <xf numFmtId="4" fontId="21" fillId="40" borderId="14" xfId="0" applyNumberFormat="1" applyFont="1" applyFill="1" applyBorder="1" applyAlignment="1">
      <alignment horizontal="right" wrapText="1"/>
    </xf>
    <xf numFmtId="4" fontId="24" fillId="41" borderId="14" xfId="0" applyNumberFormat="1" applyFont="1" applyFill="1" applyBorder="1" applyAlignment="1">
      <alignment horizontal="right" wrapText="1"/>
    </xf>
    <xf numFmtId="4" fontId="23" fillId="40" borderId="14" xfId="0" applyNumberFormat="1" applyFont="1" applyFill="1" applyBorder="1" applyAlignment="1">
      <alignment horizontal="right" wrapText="1"/>
    </xf>
    <xf numFmtId="0" fontId="23" fillId="40" borderId="14" xfId="0" applyFont="1" applyFill="1" applyBorder="1" applyAlignment="1">
      <alignment horizontal="right" wrapText="1"/>
    </xf>
    <xf numFmtId="0" fontId="21" fillId="40" borderId="14" xfId="0" applyFont="1" applyFill="1" applyBorder="1" applyAlignment="1">
      <alignment wrapText="1"/>
    </xf>
    <xf numFmtId="0" fontId="24" fillId="41" borderId="14" xfId="0" applyFont="1" applyFill="1" applyBorder="1" applyAlignment="1">
      <alignment wrapText="1"/>
    </xf>
    <xf numFmtId="0" fontId="23" fillId="40" borderId="14" xfId="0" applyFont="1" applyFill="1" applyBorder="1" applyAlignment="1">
      <alignment wrapText="1"/>
    </xf>
    <xf numFmtId="0" fontId="21" fillId="42" borderId="14" xfId="0" applyFont="1" applyFill="1" applyBorder="1" applyAlignment="1">
      <alignment wrapText="1"/>
    </xf>
    <xf numFmtId="0" fontId="21" fillId="40" borderId="14" xfId="0" applyFont="1" applyFill="1" applyBorder="1" applyAlignment="1">
      <alignment horizontal="right" wrapText="1"/>
    </xf>
    <xf numFmtId="0" fontId="24" fillId="41" borderId="14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/>
    <xf numFmtId="0" fontId="25" fillId="0" borderId="0" xfId="0" applyFont="1" applyAlignment="1">
      <alignment horizontal="center"/>
    </xf>
    <xf numFmtId="0" fontId="0" fillId="45" borderId="12" xfId="0" applyFill="1" applyBorder="1" applyAlignment="1">
      <alignment wrapText="1"/>
    </xf>
    <xf numFmtId="0" fontId="0" fillId="45" borderId="12" xfId="0" applyFill="1" applyBorder="1"/>
    <xf numFmtId="49" fontId="0" fillId="45" borderId="12" xfId="0" applyNumberFormat="1" applyFill="1" applyBorder="1"/>
    <xf numFmtId="0" fontId="0" fillId="37" borderId="0" xfId="0" applyFill="1" applyBorder="1"/>
    <xf numFmtId="0" fontId="26" fillId="0" borderId="0" xfId="42" applyFont="1"/>
    <xf numFmtId="4" fontId="26" fillId="0" borderId="0" xfId="42" applyNumberFormat="1" applyFont="1"/>
    <xf numFmtId="4" fontId="27" fillId="0" borderId="0" xfId="42" applyNumberFormat="1" applyFont="1" applyBorder="1" applyAlignment="1">
      <alignment horizontal="right"/>
    </xf>
    <xf numFmtId="0" fontId="28" fillId="0" borderId="0" xfId="42" applyNumberFormat="1" applyFont="1" applyFill="1" applyBorder="1" applyAlignment="1" applyProtection="1">
      <alignment wrapText="1"/>
    </xf>
    <xf numFmtId="0" fontId="29" fillId="0" borderId="0" xfId="42" quotePrefix="1" applyNumberFormat="1" applyFont="1" applyFill="1" applyBorder="1" applyAlignment="1" applyProtection="1">
      <alignment horizontal="left" wrapText="1"/>
    </xf>
    <xf numFmtId="4" fontId="27" fillId="37" borderId="12" xfId="42" applyNumberFormat="1" applyFont="1" applyFill="1" applyBorder="1" applyAlignment="1" applyProtection="1">
      <alignment horizontal="center" vertical="center" wrapText="1"/>
    </xf>
    <xf numFmtId="0" fontId="27" fillId="0" borderId="16" xfId="42" quotePrefix="1" applyNumberFormat="1" applyFont="1" applyFill="1" applyBorder="1" applyAlignment="1" applyProtection="1">
      <alignment horizontal="left"/>
    </xf>
    <xf numFmtId="0" fontId="27" fillId="0" borderId="16" xfId="42" quotePrefix="1" applyFont="1" applyBorder="1" applyAlignment="1">
      <alignment horizontal="left" wrapText="1"/>
    </xf>
    <xf numFmtId="0" fontId="27" fillId="0" borderId="15" xfId="42" quotePrefix="1" applyFont="1" applyBorder="1" applyAlignment="1">
      <alignment horizontal="left" wrapText="1"/>
    </xf>
    <xf numFmtId="0" fontId="27" fillId="0" borderId="0" xfId="42" applyNumberFormat="1" applyFont="1" applyFill="1" applyBorder="1" applyAlignment="1" applyProtection="1">
      <alignment horizontal="center" vertical="center" wrapText="1"/>
    </xf>
    <xf numFmtId="4" fontId="25" fillId="0" borderId="18" xfId="42" applyNumberFormat="1" applyFont="1" applyBorder="1" applyAlignment="1">
      <alignment horizontal="center" vertical="center"/>
    </xf>
    <xf numFmtId="0" fontId="27" fillId="0" borderId="18" xfId="42" applyNumberFormat="1" applyFont="1" applyFill="1" applyBorder="1" applyAlignment="1" applyProtection="1">
      <alignment horizontal="center" vertical="center" wrapText="1"/>
    </xf>
    <xf numFmtId="0" fontId="31" fillId="0" borderId="0" xfId="42" applyNumberFormat="1" applyFont="1" applyFill="1" applyBorder="1" applyAlignment="1" applyProtection="1">
      <alignment wrapText="1"/>
    </xf>
    <xf numFmtId="0" fontId="27" fillId="0" borderId="0" xfId="42" applyNumberFormat="1" applyFont="1" applyFill="1" applyBorder="1" applyAlignment="1" applyProtection="1">
      <alignment horizontal="left" wrapText="1"/>
    </xf>
    <xf numFmtId="4" fontId="27" fillId="0" borderId="0" xfId="42" applyNumberFormat="1" applyFont="1" applyFill="1" applyBorder="1" applyAlignment="1" applyProtection="1">
      <alignment horizontal="center" vertical="center" wrapText="1"/>
    </xf>
    <xf numFmtId="0" fontId="27" fillId="46" borderId="16" xfId="42" applyNumberFormat="1" applyFont="1" applyFill="1" applyBorder="1" applyAlignment="1" applyProtection="1">
      <alignment horizontal="left" vertical="center" wrapText="1"/>
    </xf>
    <xf numFmtId="0" fontId="29" fillId="43" borderId="12" xfId="42" applyFont="1" applyFill="1" applyBorder="1" applyAlignment="1">
      <alignment horizontal="left" vertical="center"/>
    </xf>
    <xf numFmtId="0" fontId="27" fillId="0" borderId="12" xfId="42" quotePrefix="1" applyFont="1" applyBorder="1" applyAlignment="1">
      <alignment horizontal="left" wrapText="1"/>
    </xf>
    <xf numFmtId="0" fontId="27" fillId="0" borderId="12" xfId="42" quotePrefix="1" applyNumberFormat="1" applyFont="1" applyFill="1" applyBorder="1" applyAlignment="1" applyProtection="1">
      <alignment horizontal="left"/>
    </xf>
    <xf numFmtId="0" fontId="27" fillId="0" borderId="12" xfId="42" quotePrefix="1" applyFont="1" applyBorder="1" applyAlignment="1">
      <alignment horizontal="left" vertical="center" wrapText="1"/>
    </xf>
    <xf numFmtId="0" fontId="27" fillId="0" borderId="12" xfId="42" quotePrefix="1" applyFont="1" applyBorder="1" applyAlignment="1">
      <alignment horizontal="center" vertical="center" wrapText="1"/>
    </xf>
    <xf numFmtId="0" fontId="27" fillId="0" borderId="12" xfId="42" quotePrefix="1" applyNumberFormat="1" applyFont="1" applyFill="1" applyBorder="1" applyAlignment="1" applyProtection="1">
      <alignment horizontal="left" vertical="center"/>
    </xf>
    <xf numFmtId="0" fontId="25" fillId="0" borderId="12" xfId="42" applyFont="1" applyBorder="1" applyAlignment="1">
      <alignment vertical="center" wrapText="1"/>
    </xf>
    <xf numFmtId="0" fontId="25" fillId="0" borderId="12" xfId="42" applyFont="1" applyBorder="1" applyAlignment="1">
      <alignment vertical="center"/>
    </xf>
    <xf numFmtId="2" fontId="29" fillId="0" borderId="12" xfId="42" applyNumberFormat="1" applyFont="1" applyFill="1" applyBorder="1" applyAlignment="1" applyProtection="1">
      <alignment horizontal="left" vertical="center" wrapText="1"/>
    </xf>
    <xf numFmtId="2" fontId="29" fillId="43" borderId="12" xfId="42" applyNumberFormat="1" applyFont="1" applyFill="1" applyBorder="1" applyAlignment="1" applyProtection="1">
      <alignment horizontal="left" vertical="center" wrapText="1"/>
    </xf>
    <xf numFmtId="4" fontId="27" fillId="43" borderId="16" xfId="42" applyNumberFormat="1" applyFont="1" applyFill="1" applyBorder="1" applyAlignment="1" applyProtection="1">
      <alignment horizontal="left" vertical="center" wrapText="1"/>
    </xf>
    <xf numFmtId="4" fontId="27" fillId="43" borderId="15" xfId="42" quotePrefix="1" applyNumberFormat="1" applyFont="1" applyFill="1" applyBorder="1" applyAlignment="1">
      <alignment horizontal="left"/>
    </xf>
    <xf numFmtId="4" fontId="29" fillId="44" borderId="12" xfId="42" applyNumberFormat="1" applyFont="1" applyFill="1" applyBorder="1" applyAlignment="1" applyProtection="1">
      <alignment horizontal="left" vertical="center"/>
    </xf>
    <xf numFmtId="4" fontId="27" fillId="44" borderId="12" xfId="42" applyNumberFormat="1" applyFont="1" applyFill="1" applyBorder="1" applyAlignment="1">
      <alignment horizontal="left" vertical="center"/>
    </xf>
    <xf numFmtId="4" fontId="27" fillId="47" borderId="12" xfId="42" applyNumberFormat="1" applyFont="1" applyFill="1" applyBorder="1" applyAlignment="1">
      <alignment horizontal="left" vertical="center"/>
    </xf>
    <xf numFmtId="4" fontId="29" fillId="0" borderId="12" xfId="42" applyNumberFormat="1" applyFont="1" applyFill="1" applyBorder="1" applyAlignment="1" applyProtection="1">
      <alignment horizontal="left" vertical="center"/>
    </xf>
    <xf numFmtId="4" fontId="27" fillId="0" borderId="12" xfId="42" applyNumberFormat="1" applyFont="1" applyFill="1" applyBorder="1" applyAlignment="1">
      <alignment horizontal="left" vertical="center"/>
    </xf>
    <xf numFmtId="4" fontId="25" fillId="0" borderId="12" xfId="42" applyNumberFormat="1" applyFont="1" applyBorder="1" applyAlignment="1">
      <alignment horizontal="left" vertical="center"/>
    </xf>
    <xf numFmtId="2" fontId="29" fillId="0" borderId="12" xfId="42" applyNumberFormat="1" applyFont="1" applyFill="1" applyBorder="1" applyAlignment="1" applyProtection="1">
      <alignment horizontal="left" vertical="center"/>
    </xf>
    <xf numFmtId="2" fontId="25" fillId="0" borderId="12" xfId="42" applyNumberFormat="1" applyFont="1" applyBorder="1" applyAlignment="1">
      <alignment horizontal="left" vertical="center"/>
    </xf>
    <xf numFmtId="0" fontId="28" fillId="43" borderId="12" xfId="42" applyNumberFormat="1" applyFont="1" applyFill="1" applyBorder="1" applyAlignment="1" applyProtection="1">
      <alignment horizontal="left" vertical="center"/>
    </xf>
    <xf numFmtId="0" fontId="28" fillId="44" borderId="12" xfId="42" applyNumberFormat="1" applyFont="1" applyFill="1" applyBorder="1" applyAlignment="1" applyProtection="1">
      <alignment horizontal="left" vertical="center"/>
    </xf>
    <xf numFmtId="4" fontId="29" fillId="0" borderId="12" xfId="42" applyNumberFormat="1" applyFont="1" applyFill="1" applyBorder="1" applyAlignment="1" applyProtection="1">
      <alignment horizontal="left" vertical="center" wrapText="1"/>
    </xf>
    <xf numFmtId="4" fontId="27" fillId="0" borderId="12" xfId="42" applyNumberFormat="1" applyFont="1" applyBorder="1" applyAlignment="1">
      <alignment horizontal="left" vertical="center"/>
    </xf>
    <xf numFmtId="4" fontId="29" fillId="44" borderId="12" xfId="42" applyNumberFormat="1" applyFont="1" applyFill="1" applyBorder="1" applyAlignment="1" applyProtection="1">
      <alignment horizontal="left" vertical="center" wrapText="1"/>
    </xf>
    <xf numFmtId="0" fontId="27" fillId="0" borderId="0" xfId="42" applyNumberFormat="1" applyFont="1" applyFill="1" applyBorder="1" applyAlignment="1" applyProtection="1">
      <alignment horizontal="left" vertical="center" wrapText="1"/>
    </xf>
    <xf numFmtId="0" fontId="31" fillId="0" borderId="0" xfId="42" applyNumberFormat="1" applyFont="1" applyFill="1" applyBorder="1" applyAlignment="1" applyProtection="1">
      <alignment horizontal="left" vertical="center" wrapText="1"/>
    </xf>
    <xf numFmtId="4" fontId="31" fillId="0" borderId="0" xfId="42" applyNumberFormat="1" applyFont="1" applyFill="1" applyBorder="1" applyAlignment="1" applyProtection="1">
      <alignment horizontal="left" vertical="center" wrapText="1"/>
    </xf>
    <xf numFmtId="0" fontId="26" fillId="0" borderId="0" xfId="42" applyFont="1" applyAlignment="1">
      <alignment horizontal="left"/>
    </xf>
    <xf numFmtId="4" fontId="27" fillId="37" borderId="12" xfId="42" applyNumberFormat="1" applyFont="1" applyFill="1" applyBorder="1" applyAlignment="1" applyProtection="1">
      <alignment horizontal="left" vertical="center" wrapText="1"/>
    </xf>
    <xf numFmtId="0" fontId="25" fillId="0" borderId="12" xfId="42" applyFont="1" applyBorder="1" applyAlignment="1">
      <alignment horizontal="left" wrapText="1"/>
    </xf>
    <xf numFmtId="0" fontId="25" fillId="0" borderId="12" xfId="42" applyFont="1" applyBorder="1" applyAlignment="1">
      <alignment horizontal="left"/>
    </xf>
    <xf numFmtId="4" fontId="27" fillId="0" borderId="12" xfId="42" applyNumberFormat="1" applyFont="1" applyBorder="1" applyAlignment="1">
      <alignment horizontal="left"/>
    </xf>
    <xf numFmtId="4" fontId="27" fillId="43" borderId="12" xfId="42" applyNumberFormat="1" applyFont="1" applyFill="1" applyBorder="1" applyAlignment="1">
      <alignment horizontal="left"/>
    </xf>
    <xf numFmtId="0" fontId="27" fillId="0" borderId="0" xfId="42" quotePrefix="1" applyNumberFormat="1" applyFont="1" applyFill="1" applyBorder="1" applyAlignment="1" applyProtection="1">
      <alignment horizontal="left" vertical="center" wrapText="1"/>
    </xf>
    <xf numFmtId="4" fontId="27" fillId="37" borderId="15" xfId="42" applyNumberFormat="1" applyFont="1" applyFill="1" applyBorder="1" applyAlignment="1" applyProtection="1">
      <alignment horizontal="left" vertical="center" wrapText="1"/>
    </xf>
    <xf numFmtId="4" fontId="27" fillId="46" borderId="15" xfId="42" quotePrefix="1" applyNumberFormat="1" applyFont="1" applyFill="1" applyBorder="1" applyAlignment="1">
      <alignment horizontal="left"/>
    </xf>
    <xf numFmtId="0" fontId="26" fillId="46" borderId="12" xfId="42" applyFont="1" applyFill="1" applyBorder="1" applyAlignment="1">
      <alignment horizontal="left"/>
    </xf>
    <xf numFmtId="0" fontId="25" fillId="47" borderId="12" xfId="42" applyFont="1" applyFill="1" applyBorder="1" applyAlignment="1">
      <alignment horizontal="left" vertical="center"/>
    </xf>
    <xf numFmtId="2" fontId="25" fillId="47" borderId="12" xfId="42" applyNumberFormat="1" applyFont="1" applyFill="1" applyBorder="1" applyAlignment="1">
      <alignment horizontal="left" vertical="center"/>
    </xf>
    <xf numFmtId="0" fontId="25" fillId="37" borderId="12" xfId="42" applyFont="1" applyFill="1" applyBorder="1" applyAlignment="1">
      <alignment horizontal="left" vertical="center"/>
    </xf>
    <xf numFmtId="2" fontId="25" fillId="37" borderId="12" xfId="42" applyNumberFormat="1" applyFont="1" applyFill="1" applyBorder="1" applyAlignment="1">
      <alignment horizontal="left" vertical="center"/>
    </xf>
    <xf numFmtId="4" fontId="30" fillId="43" borderId="12" xfId="42" applyNumberFormat="1" applyFont="1" applyFill="1" applyBorder="1" applyAlignment="1">
      <alignment horizontal="left"/>
    </xf>
    <xf numFmtId="0" fontId="27" fillId="0" borderId="12" xfId="42" quotePrefix="1" applyNumberFormat="1" applyFont="1" applyFill="1" applyBorder="1" applyAlignment="1" applyProtection="1">
      <alignment horizontal="left" vertical="center" wrapText="1"/>
    </xf>
    <xf numFmtId="0" fontId="27" fillId="0" borderId="12" xfId="42" quotePrefix="1" applyNumberFormat="1" applyFont="1" applyFill="1" applyBorder="1" applyAlignment="1" applyProtection="1">
      <alignment horizontal="left" wrapText="1"/>
    </xf>
    <xf numFmtId="0" fontId="27" fillId="0" borderId="16" xfId="42" quotePrefix="1" applyNumberFormat="1" applyFont="1" applyFill="1" applyBorder="1" applyAlignment="1" applyProtection="1">
      <alignment horizontal="left" wrapText="1"/>
    </xf>
    <xf numFmtId="0" fontId="27" fillId="46" borderId="15" xfId="42" applyNumberFormat="1" applyFont="1" applyFill="1" applyBorder="1" applyAlignment="1" applyProtection="1">
      <alignment horizontal="left" vertical="center" wrapText="1"/>
    </xf>
    <xf numFmtId="0" fontId="27" fillId="46" borderId="16" xfId="42" applyNumberFormat="1" applyFont="1" applyFill="1" applyBorder="1" applyAlignment="1" applyProtection="1">
      <alignment horizontal="left" vertical="center" wrapText="1"/>
    </xf>
    <xf numFmtId="0" fontId="27" fillId="46" borderId="17" xfId="42" applyNumberFormat="1" applyFont="1" applyFill="1" applyBorder="1" applyAlignment="1" applyProtection="1">
      <alignment horizontal="left" vertical="center" wrapText="1"/>
    </xf>
    <xf numFmtId="0" fontId="27" fillId="43" borderId="15" xfId="42" applyNumberFormat="1" applyFont="1" applyFill="1" applyBorder="1" applyAlignment="1" applyProtection="1">
      <alignment horizontal="left" vertical="center" wrapText="1"/>
    </xf>
    <xf numFmtId="0" fontId="27" fillId="43" borderId="16" xfId="42" applyNumberFormat="1" applyFont="1" applyFill="1" applyBorder="1" applyAlignment="1" applyProtection="1">
      <alignment horizontal="left" vertical="center" wrapText="1"/>
    </xf>
    <xf numFmtId="0" fontId="27" fillId="43" borderId="17" xfId="42" applyNumberFormat="1" applyFont="1" applyFill="1" applyBorder="1" applyAlignment="1" applyProtection="1">
      <alignment horizontal="left" vertical="center" wrapText="1"/>
    </xf>
    <xf numFmtId="0" fontId="29" fillId="0" borderId="12" xfId="42" applyNumberFormat="1" applyFont="1" applyFill="1" applyBorder="1" applyAlignment="1" applyProtection="1">
      <alignment horizontal="left" vertical="center" wrapText="1"/>
    </xf>
    <xf numFmtId="0" fontId="28" fillId="0" borderId="12" xfId="42" applyNumberFormat="1" applyFont="1" applyFill="1" applyBorder="1" applyAlignment="1" applyProtection="1">
      <alignment horizontal="left" vertical="center" wrapText="1"/>
    </xf>
    <xf numFmtId="0" fontId="29" fillId="43" borderId="12" xfId="42" quotePrefix="1" applyNumberFormat="1" applyFont="1" applyFill="1" applyBorder="1" applyAlignment="1" applyProtection="1">
      <alignment horizontal="left" vertical="center" wrapText="1"/>
    </xf>
    <xf numFmtId="0" fontId="28" fillId="43" borderId="12" xfId="42" applyNumberFormat="1" applyFont="1" applyFill="1" applyBorder="1" applyAlignment="1" applyProtection="1">
      <alignment horizontal="left" vertical="center" wrapText="1"/>
    </xf>
    <xf numFmtId="0" fontId="27" fillId="0" borderId="0" xfId="42" applyNumberFormat="1" applyFont="1" applyFill="1" applyBorder="1" applyAlignment="1" applyProtection="1">
      <alignment horizontal="left" vertical="center" wrapText="1"/>
    </xf>
    <xf numFmtId="0" fontId="26" fillId="0" borderId="0" xfId="42" applyFont="1" applyAlignment="1">
      <alignment horizontal="left" wrapText="1"/>
    </xf>
    <xf numFmtId="0" fontId="29" fillId="0" borderId="12" xfId="42" quotePrefix="1" applyNumberFormat="1" applyFont="1" applyFill="1" applyBorder="1" applyAlignment="1" applyProtection="1">
      <alignment horizontal="left" vertical="center" wrapText="1"/>
    </xf>
    <xf numFmtId="0" fontId="27" fillId="0" borderId="0" xfId="42" applyNumberFormat="1" applyFont="1" applyFill="1" applyBorder="1" applyAlignment="1" applyProtection="1">
      <alignment horizontal="center" vertical="center" wrapText="1"/>
    </xf>
    <xf numFmtId="0" fontId="26" fillId="0" borderId="0" xfId="42" applyFont="1" applyAlignment="1">
      <alignment wrapText="1"/>
    </xf>
    <xf numFmtId="0" fontId="29" fillId="44" borderId="12" xfId="42" applyNumberFormat="1" applyFont="1" applyFill="1" applyBorder="1" applyAlignment="1" applyProtection="1">
      <alignment horizontal="left" vertical="center" wrapText="1"/>
    </xf>
    <xf numFmtId="0" fontId="29" fillId="0" borderId="12" xfId="42" quotePrefix="1" applyFont="1" applyFill="1" applyBorder="1" applyAlignment="1">
      <alignment horizontal="left" vertical="center"/>
    </xf>
    <xf numFmtId="0" fontId="29" fillId="0" borderId="12" xfId="42" quotePrefix="1" applyFont="1" applyBorder="1" applyAlignment="1">
      <alignment horizontal="left" vertical="center"/>
    </xf>
    <xf numFmtId="0" fontId="29" fillId="44" borderId="12" xfId="42" quotePrefix="1" applyNumberFormat="1" applyFont="1" applyFill="1" applyBorder="1" applyAlignment="1" applyProtection="1">
      <alignment horizontal="left" vertic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43" borderId="12" xfId="42" applyFont="1" applyFill="1" applyBorder="1"/>
    <xf numFmtId="2" fontId="25" fillId="43" borderId="12" xfId="42" applyNumberFormat="1" applyFont="1" applyFill="1" applyBorder="1"/>
  </cellXfs>
  <cellStyles count="43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3" xfId="42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D22" sqref="D22"/>
    </sheetView>
  </sheetViews>
  <sheetFormatPr defaultColWidth="9.109375" defaultRowHeight="15.6" x14ac:dyDescent="0.3"/>
  <cols>
    <col min="1" max="4" width="9.109375" style="93"/>
    <col min="5" max="6" width="25.33203125" style="93" customWidth="1"/>
    <col min="7" max="7" width="25.33203125" style="94" customWidth="1"/>
    <col min="8" max="8" width="20.33203125" style="93" customWidth="1"/>
    <col min="9" max="9" width="17" style="93" customWidth="1"/>
    <col min="10" max="16384" width="9.109375" style="93"/>
  </cols>
  <sheetData>
    <row r="1" spans="1:11" ht="42" customHeight="1" x14ac:dyDescent="0.3">
      <c r="A1" s="168" t="s">
        <v>161</v>
      </c>
      <c r="B1" s="168"/>
      <c r="C1" s="168"/>
      <c r="D1" s="168"/>
      <c r="E1" s="168"/>
      <c r="F1" s="168"/>
      <c r="G1" s="168"/>
    </row>
    <row r="2" spans="1:11" ht="18" customHeight="1" x14ac:dyDescent="0.3">
      <c r="A2" s="102"/>
      <c r="B2" s="102"/>
      <c r="C2" s="102"/>
      <c r="D2" s="102"/>
      <c r="E2" s="102"/>
      <c r="F2" s="102"/>
      <c r="G2" s="107"/>
    </row>
    <row r="3" spans="1:11" x14ac:dyDescent="0.3">
      <c r="A3" s="168" t="s">
        <v>129</v>
      </c>
      <c r="B3" s="168"/>
      <c r="C3" s="168"/>
      <c r="D3" s="168"/>
      <c r="E3" s="168"/>
      <c r="F3" s="168"/>
      <c r="G3" s="168"/>
    </row>
    <row r="4" spans="1:11" x14ac:dyDescent="0.3">
      <c r="A4" s="102"/>
      <c r="B4" s="102"/>
      <c r="C4" s="102"/>
      <c r="D4" s="102"/>
      <c r="E4" s="102"/>
      <c r="F4" s="102"/>
      <c r="G4" s="107"/>
    </row>
    <row r="5" spans="1:11" ht="18" customHeight="1" x14ac:dyDescent="0.3">
      <c r="A5" s="168" t="s">
        <v>160</v>
      </c>
      <c r="B5" s="169"/>
      <c r="C5" s="169"/>
      <c r="D5" s="169"/>
      <c r="E5" s="169"/>
      <c r="F5" s="169"/>
      <c r="G5" s="169"/>
    </row>
    <row r="6" spans="1:11" x14ac:dyDescent="0.3">
      <c r="A6" s="106"/>
      <c r="B6" s="105"/>
      <c r="C6" s="105"/>
      <c r="D6" s="105"/>
      <c r="E6" s="104"/>
      <c r="F6" s="104"/>
      <c r="G6" s="103"/>
    </row>
    <row r="7" spans="1:11" ht="35.4" customHeight="1" x14ac:dyDescent="0.3">
      <c r="A7" s="112"/>
      <c r="B7" s="112"/>
      <c r="C7" s="112"/>
      <c r="D7" s="113"/>
      <c r="E7" s="114"/>
      <c r="F7" s="152" t="s">
        <v>165</v>
      </c>
      <c r="G7" s="98" t="s">
        <v>134</v>
      </c>
      <c r="H7" s="98" t="s">
        <v>162</v>
      </c>
      <c r="I7" s="115" t="s">
        <v>132</v>
      </c>
      <c r="J7" s="116" t="s">
        <v>163</v>
      </c>
      <c r="K7" s="116" t="s">
        <v>164</v>
      </c>
    </row>
    <row r="8" spans="1:11" ht="15.6" customHeight="1" x14ac:dyDescent="0.3">
      <c r="A8" s="170" t="s">
        <v>159</v>
      </c>
      <c r="B8" s="170"/>
      <c r="C8" s="170"/>
      <c r="D8" s="170"/>
      <c r="E8" s="170"/>
      <c r="F8" s="121">
        <f>F9+F10</f>
        <v>436646.35</v>
      </c>
      <c r="G8" s="122">
        <f>G9+G10</f>
        <v>991352</v>
      </c>
      <c r="H8" s="123">
        <f>H9+H10</f>
        <v>1312232.04</v>
      </c>
      <c r="I8" s="123">
        <f>I9+I10</f>
        <v>440749.69</v>
      </c>
      <c r="J8" s="147">
        <f>I8/F8*100</f>
        <v>100.93973990621932</v>
      </c>
      <c r="K8" s="148">
        <f>I8/H8*100</f>
        <v>33.587786044303563</v>
      </c>
    </row>
    <row r="9" spans="1:11" ht="15.6" customHeight="1" x14ac:dyDescent="0.3">
      <c r="A9" s="161" t="s">
        <v>158</v>
      </c>
      <c r="B9" s="161"/>
      <c r="C9" s="161"/>
      <c r="D9" s="161"/>
      <c r="E9" s="161"/>
      <c r="F9" s="124">
        <v>436646.35</v>
      </c>
      <c r="G9" s="125">
        <v>991352</v>
      </c>
      <c r="H9" s="125">
        <v>1282232.04</v>
      </c>
      <c r="I9" s="126">
        <v>440749.69</v>
      </c>
      <c r="J9" s="149">
        <f t="shared" ref="J9:J14" si="0">I9/F9*100</f>
        <v>100.93973990621932</v>
      </c>
      <c r="K9" s="150">
        <f t="shared" ref="K9:K14" si="1">I9/H9*100</f>
        <v>34.373629440736799</v>
      </c>
    </row>
    <row r="10" spans="1:11" x14ac:dyDescent="0.3">
      <c r="A10" s="171" t="s">
        <v>157</v>
      </c>
      <c r="B10" s="171"/>
      <c r="C10" s="171"/>
      <c r="D10" s="171"/>
      <c r="E10" s="171"/>
      <c r="F10" s="127">
        <v>0</v>
      </c>
      <c r="G10" s="125">
        <v>0</v>
      </c>
      <c r="H10" s="125">
        <v>30000</v>
      </c>
      <c r="I10" s="128">
        <v>0</v>
      </c>
      <c r="J10" s="149"/>
      <c r="K10" s="150">
        <f t="shared" si="1"/>
        <v>0</v>
      </c>
    </row>
    <row r="11" spans="1:11" x14ac:dyDescent="0.3">
      <c r="A11" s="109" t="s">
        <v>156</v>
      </c>
      <c r="B11" s="129"/>
      <c r="C11" s="129"/>
      <c r="D11" s="129"/>
      <c r="E11" s="130"/>
      <c r="F11" s="121">
        <f>F12+F13</f>
        <v>435461.43</v>
      </c>
      <c r="G11" s="122">
        <f>G12+G13</f>
        <v>991352</v>
      </c>
      <c r="H11" s="122">
        <f>H12+H13</f>
        <v>1314764.6400000001</v>
      </c>
      <c r="I11" s="122">
        <f>I12+I13</f>
        <v>442522.48000000004</v>
      </c>
      <c r="J11" s="148">
        <f t="shared" si="0"/>
        <v>101.62150985450079</v>
      </c>
      <c r="K11" s="148">
        <f t="shared" si="1"/>
        <v>33.657923748238318</v>
      </c>
    </row>
    <row r="12" spans="1:11" ht="15.6" customHeight="1" x14ac:dyDescent="0.3">
      <c r="A12" s="167" t="s">
        <v>155</v>
      </c>
      <c r="B12" s="167"/>
      <c r="C12" s="167"/>
      <c r="D12" s="167"/>
      <c r="E12" s="167"/>
      <c r="F12" s="131">
        <v>371855.23</v>
      </c>
      <c r="G12" s="125">
        <v>960852</v>
      </c>
      <c r="H12" s="125">
        <v>1004264.64</v>
      </c>
      <c r="I12" s="126">
        <v>440379.71</v>
      </c>
      <c r="J12" s="150">
        <f t="shared" si="0"/>
        <v>118.42773059827611</v>
      </c>
      <c r="K12" s="150">
        <f t="shared" si="1"/>
        <v>43.850962431575809</v>
      </c>
    </row>
    <row r="13" spans="1:11" x14ac:dyDescent="0.3">
      <c r="A13" s="172" t="s">
        <v>154</v>
      </c>
      <c r="B13" s="172"/>
      <c r="C13" s="172"/>
      <c r="D13" s="172"/>
      <c r="E13" s="172"/>
      <c r="F13" s="124">
        <v>63606.2</v>
      </c>
      <c r="G13" s="125">
        <v>30500</v>
      </c>
      <c r="H13" s="132">
        <v>310500</v>
      </c>
      <c r="I13" s="126">
        <v>2142.77</v>
      </c>
      <c r="J13" s="150">
        <f t="shared" si="0"/>
        <v>3.36880681443004</v>
      </c>
      <c r="K13" s="150">
        <f t="shared" si="1"/>
        <v>0.69010305958132045</v>
      </c>
    </row>
    <row r="14" spans="1:11" ht="15.6" customHeight="1" x14ac:dyDescent="0.3">
      <c r="A14" s="173" t="s">
        <v>153</v>
      </c>
      <c r="B14" s="173"/>
      <c r="C14" s="173"/>
      <c r="D14" s="173"/>
      <c r="E14" s="173"/>
      <c r="F14" s="133">
        <f>F8-F11</f>
        <v>1184.9199999999837</v>
      </c>
      <c r="G14" s="122"/>
      <c r="H14" s="123">
        <f>H11-H8</f>
        <v>2532.6000000000931</v>
      </c>
      <c r="I14" s="123">
        <f>I11-I8</f>
        <v>1772.7900000000373</v>
      </c>
      <c r="J14" s="148">
        <f t="shared" si="0"/>
        <v>149.61263207643231</v>
      </c>
      <c r="K14" s="148">
        <f t="shared" si="1"/>
        <v>69.998815446575534</v>
      </c>
    </row>
    <row r="15" spans="1:11" x14ac:dyDescent="0.3">
      <c r="A15" s="134"/>
      <c r="B15" s="135"/>
      <c r="C15" s="135"/>
      <c r="D15" s="135"/>
      <c r="E15" s="135"/>
      <c r="F15" s="135"/>
      <c r="G15" s="136"/>
      <c r="H15" s="137"/>
      <c r="I15" s="137"/>
      <c r="J15" s="137"/>
      <c r="K15" s="137"/>
    </row>
    <row r="16" spans="1:11" ht="18" customHeight="1" x14ac:dyDescent="0.3">
      <c r="A16" s="165" t="s">
        <v>152</v>
      </c>
      <c r="B16" s="166"/>
      <c r="C16" s="166"/>
      <c r="D16" s="166"/>
      <c r="E16" s="166"/>
      <c r="F16" s="166"/>
      <c r="G16" s="166"/>
      <c r="H16" s="137"/>
      <c r="I16" s="137"/>
      <c r="J16" s="137"/>
      <c r="K16" s="137"/>
    </row>
    <row r="17" spans="1:11" x14ac:dyDescent="0.3">
      <c r="A17" s="134"/>
      <c r="B17" s="135"/>
      <c r="C17" s="135"/>
      <c r="D17" s="135"/>
      <c r="E17" s="135"/>
      <c r="F17" s="135"/>
      <c r="G17" s="136"/>
      <c r="H17" s="137"/>
      <c r="I17" s="137"/>
      <c r="J17" s="137"/>
      <c r="K17" s="137"/>
    </row>
    <row r="18" spans="1:11" ht="31.2" x14ac:dyDescent="0.3">
      <c r="A18" s="110"/>
      <c r="B18" s="110"/>
      <c r="C18" s="110"/>
      <c r="D18" s="110"/>
      <c r="E18" s="111"/>
      <c r="F18" s="153" t="s">
        <v>165</v>
      </c>
      <c r="G18" s="138" t="s">
        <v>134</v>
      </c>
      <c r="H18" s="138" t="s">
        <v>162</v>
      </c>
      <c r="I18" s="139" t="s">
        <v>132</v>
      </c>
      <c r="J18" s="140" t="s">
        <v>163</v>
      </c>
      <c r="K18" s="140" t="s">
        <v>164</v>
      </c>
    </row>
    <row r="19" spans="1:11" ht="15.75" customHeight="1" x14ac:dyDescent="0.3">
      <c r="A19" s="161" t="s">
        <v>151</v>
      </c>
      <c r="B19" s="161"/>
      <c r="C19" s="161"/>
      <c r="D19" s="161"/>
      <c r="E19" s="161"/>
      <c r="F19" s="117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</row>
    <row r="20" spans="1:11" x14ac:dyDescent="0.3">
      <c r="A20" s="161" t="s">
        <v>150</v>
      </c>
      <c r="B20" s="162"/>
      <c r="C20" s="162"/>
      <c r="D20" s="162"/>
      <c r="E20" s="162"/>
      <c r="F20" s="117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</row>
    <row r="21" spans="1:11" x14ac:dyDescent="0.3">
      <c r="A21" s="163" t="s">
        <v>149</v>
      </c>
      <c r="B21" s="164"/>
      <c r="C21" s="164"/>
      <c r="D21" s="164"/>
      <c r="E21" s="164"/>
      <c r="F21" s="118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</row>
    <row r="22" spans="1:11" x14ac:dyDescent="0.3">
      <c r="A22" s="143"/>
      <c r="B22" s="135"/>
      <c r="C22" s="135"/>
      <c r="D22" s="135"/>
      <c r="E22" s="135"/>
      <c r="F22" s="135"/>
      <c r="G22" s="136"/>
      <c r="H22" s="137"/>
      <c r="I22" s="137"/>
      <c r="J22" s="137"/>
      <c r="K22" s="137"/>
    </row>
    <row r="23" spans="1:11" ht="18" customHeight="1" x14ac:dyDescent="0.3">
      <c r="A23" s="165" t="s">
        <v>148</v>
      </c>
      <c r="B23" s="166"/>
      <c r="C23" s="166"/>
      <c r="D23" s="166"/>
      <c r="E23" s="166"/>
      <c r="F23" s="166"/>
      <c r="G23" s="166"/>
      <c r="H23" s="137"/>
      <c r="I23" s="137"/>
      <c r="J23" s="137"/>
      <c r="K23" s="137"/>
    </row>
    <row r="24" spans="1:11" x14ac:dyDescent="0.3">
      <c r="A24" s="143"/>
      <c r="B24" s="135"/>
      <c r="C24" s="135"/>
      <c r="D24" s="135"/>
      <c r="E24" s="135"/>
      <c r="F24" s="135"/>
      <c r="G24" s="136"/>
      <c r="H24" s="137"/>
      <c r="I24" s="137"/>
      <c r="J24" s="137"/>
      <c r="K24" s="137"/>
    </row>
    <row r="25" spans="1:11" ht="31.2" x14ac:dyDescent="0.3">
      <c r="A25" s="101"/>
      <c r="B25" s="100"/>
      <c r="C25" s="100"/>
      <c r="D25" s="100"/>
      <c r="E25" s="99"/>
      <c r="F25" s="154" t="s">
        <v>165</v>
      </c>
      <c r="G25" s="138" t="s">
        <v>134</v>
      </c>
      <c r="H25" s="144" t="s">
        <v>162</v>
      </c>
      <c r="I25" s="139" t="s">
        <v>132</v>
      </c>
      <c r="J25" s="140" t="s">
        <v>163</v>
      </c>
      <c r="K25" s="140" t="s">
        <v>164</v>
      </c>
    </row>
    <row r="26" spans="1:11" x14ac:dyDescent="0.3">
      <c r="A26" s="155" t="s">
        <v>147</v>
      </c>
      <c r="B26" s="156"/>
      <c r="C26" s="156"/>
      <c r="D26" s="156"/>
      <c r="E26" s="157"/>
      <c r="F26" s="108"/>
      <c r="G26" s="145"/>
      <c r="H26" s="145"/>
      <c r="I26" s="146"/>
      <c r="J26" s="146"/>
      <c r="K26" s="146"/>
    </row>
    <row r="27" spans="1:11" ht="30" customHeight="1" x14ac:dyDescent="0.3">
      <c r="A27" s="158" t="s">
        <v>146</v>
      </c>
      <c r="B27" s="159"/>
      <c r="C27" s="159"/>
      <c r="D27" s="159"/>
      <c r="E27" s="160"/>
      <c r="F27" s="119">
        <v>1184.92</v>
      </c>
      <c r="G27" s="120">
        <v>0</v>
      </c>
      <c r="H27" s="120">
        <v>2532.6</v>
      </c>
      <c r="I27" s="151">
        <v>-1772.79</v>
      </c>
      <c r="J27" s="178">
        <v>0</v>
      </c>
      <c r="K27" s="179">
        <v>70</v>
      </c>
    </row>
    <row r="30" spans="1:11" ht="11.25" customHeight="1" x14ac:dyDescent="0.3">
      <c r="A30" s="97"/>
      <c r="B30" s="96"/>
      <c r="C30" s="96"/>
      <c r="D30" s="96"/>
      <c r="E30" s="96"/>
      <c r="F30" s="96"/>
      <c r="G30" s="95"/>
    </row>
  </sheetData>
  <mergeCells count="16">
    <mergeCell ref="A12:E12"/>
    <mergeCell ref="A5:G5"/>
    <mergeCell ref="A16:G16"/>
    <mergeCell ref="A1:G1"/>
    <mergeCell ref="A3:G3"/>
    <mergeCell ref="A8:E8"/>
    <mergeCell ref="A9:E9"/>
    <mergeCell ref="A10:E10"/>
    <mergeCell ref="A13:E13"/>
    <mergeCell ref="A14:E14"/>
    <mergeCell ref="A26:E26"/>
    <mergeCell ref="A27:E27"/>
    <mergeCell ref="A19:E19"/>
    <mergeCell ref="A20:E20"/>
    <mergeCell ref="A21:E21"/>
    <mergeCell ref="A23:G23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workbookViewId="0">
      <selection activeCell="G7" sqref="G7"/>
    </sheetView>
  </sheetViews>
  <sheetFormatPr defaultRowHeight="9" x14ac:dyDescent="0.15"/>
  <cols>
    <col min="1" max="1" width="58.21875" style="1" customWidth="1"/>
    <col min="2" max="2" width="37.109375" style="1" customWidth="1"/>
    <col min="3" max="3" width="23.21875" style="1" customWidth="1"/>
    <col min="4" max="4" width="22" style="1" customWidth="1"/>
    <col min="5" max="5" width="22.6640625" style="1" customWidth="1"/>
    <col min="6" max="7" width="8.88671875" style="14"/>
    <col min="8" max="16384" width="8.88671875" style="1"/>
  </cols>
  <sheetData>
    <row r="1" spans="1:7" s="2" customFormat="1" ht="18.600000000000001" thickBot="1" x14ac:dyDescent="0.2">
      <c r="A1" s="3" t="s">
        <v>0</v>
      </c>
      <c r="B1" s="3" t="s">
        <v>1</v>
      </c>
      <c r="C1" s="3" t="s">
        <v>2</v>
      </c>
      <c r="D1" s="3" t="s">
        <v>3</v>
      </c>
      <c r="E1" s="9" t="s">
        <v>4</v>
      </c>
      <c r="F1" s="15" t="s">
        <v>79</v>
      </c>
      <c r="G1" s="15" t="s">
        <v>80</v>
      </c>
    </row>
    <row r="2" spans="1:7" s="4" customFormat="1" ht="13.2" x14ac:dyDescent="0.25">
      <c r="A2" s="5" t="s">
        <v>5</v>
      </c>
      <c r="B2" s="6"/>
      <c r="C2" s="6"/>
      <c r="D2" s="6"/>
      <c r="E2" s="10"/>
      <c r="F2" s="13"/>
      <c r="G2" s="13"/>
    </row>
    <row r="3" spans="1:7" s="4" customFormat="1" ht="13.2" x14ac:dyDescent="0.25">
      <c r="A3" s="5" t="s">
        <v>6</v>
      </c>
      <c r="B3" s="7">
        <v>436646.35</v>
      </c>
      <c r="C3" s="7">
        <v>991352</v>
      </c>
      <c r="D3" s="7">
        <v>1282232.04</v>
      </c>
      <c r="E3" s="11">
        <v>440749.69</v>
      </c>
      <c r="F3" s="16">
        <f>E3/B3*100</f>
        <v>100.93973990621932</v>
      </c>
      <c r="G3" s="16">
        <f>E3/D3*100</f>
        <v>34.373629440736799</v>
      </c>
    </row>
    <row r="4" spans="1:7" s="4" customFormat="1" ht="13.2" x14ac:dyDescent="0.25">
      <c r="A4" s="5" t="s">
        <v>7</v>
      </c>
      <c r="B4" s="7">
        <v>323156.71999999997</v>
      </c>
      <c r="C4" s="7">
        <v>809700</v>
      </c>
      <c r="D4" s="7">
        <v>859030.04</v>
      </c>
      <c r="E4" s="11">
        <v>389610.28</v>
      </c>
      <c r="F4" s="16">
        <f t="shared" ref="F4:F66" si="0">E4/B4*100</f>
        <v>120.56387996511415</v>
      </c>
      <c r="G4" s="16">
        <f t="shared" ref="G4:G67" si="1">E4/D4*100</f>
        <v>45.354674674706366</v>
      </c>
    </row>
    <row r="5" spans="1:7" s="4" customFormat="1" ht="26.4" x14ac:dyDescent="0.25">
      <c r="A5" s="5" t="s">
        <v>8</v>
      </c>
      <c r="B5" s="7">
        <v>323156.71999999997</v>
      </c>
      <c r="C5" s="6"/>
      <c r="D5" s="6"/>
      <c r="E5" s="11">
        <v>389610.28</v>
      </c>
      <c r="F5" s="16">
        <f t="shared" si="0"/>
        <v>120.56387996511415</v>
      </c>
      <c r="G5" s="16"/>
    </row>
    <row r="6" spans="1:7" s="4" customFormat="1" ht="26.4" x14ac:dyDescent="0.25">
      <c r="A6" s="5" t="s">
        <v>9</v>
      </c>
      <c r="B6" s="7">
        <v>323156.71999999997</v>
      </c>
      <c r="C6" s="6"/>
      <c r="D6" s="6"/>
      <c r="E6" s="11">
        <v>388610.28</v>
      </c>
      <c r="F6" s="16">
        <f t="shared" si="0"/>
        <v>120.25443258614584</v>
      </c>
      <c r="G6" s="16"/>
    </row>
    <row r="7" spans="1:7" s="4" customFormat="1" ht="26.4" x14ac:dyDescent="0.25">
      <c r="A7" s="5" t="s">
        <v>10</v>
      </c>
      <c r="B7" s="6"/>
      <c r="C7" s="6"/>
      <c r="D7" s="6"/>
      <c r="E7" s="11">
        <v>1000</v>
      </c>
      <c r="F7" s="16"/>
      <c r="G7" s="16"/>
    </row>
    <row r="8" spans="1:7" s="4" customFormat="1" ht="26.4" x14ac:dyDescent="0.25">
      <c r="A8" s="5" t="s">
        <v>11</v>
      </c>
      <c r="B8" s="7">
        <v>1432.72</v>
      </c>
      <c r="C8" s="7">
        <v>48300</v>
      </c>
      <c r="D8" s="7">
        <v>41500</v>
      </c>
      <c r="E8" s="11">
        <v>10874.75</v>
      </c>
      <c r="F8" s="16">
        <f t="shared" si="0"/>
        <v>759.02828186945101</v>
      </c>
      <c r="G8" s="16">
        <f t="shared" si="1"/>
        <v>26.204216867469881</v>
      </c>
    </row>
    <row r="9" spans="1:7" s="4" customFormat="1" ht="13.2" x14ac:dyDescent="0.25">
      <c r="A9" s="5" t="s">
        <v>12</v>
      </c>
      <c r="B9" s="7">
        <v>1432.72</v>
      </c>
      <c r="C9" s="6"/>
      <c r="D9" s="6"/>
      <c r="E9" s="11">
        <v>10874.75</v>
      </c>
      <c r="F9" s="16">
        <f t="shared" si="0"/>
        <v>759.02828186945101</v>
      </c>
      <c r="G9" s="16"/>
    </row>
    <row r="10" spans="1:7" s="4" customFormat="1" ht="13.2" x14ac:dyDescent="0.25">
      <c r="A10" s="5" t="s">
        <v>13</v>
      </c>
      <c r="B10" s="7">
        <v>1432.72</v>
      </c>
      <c r="C10" s="6"/>
      <c r="D10" s="6"/>
      <c r="E10" s="11">
        <v>10874.75</v>
      </c>
      <c r="F10" s="16">
        <f t="shared" si="0"/>
        <v>759.02828186945101</v>
      </c>
      <c r="G10" s="16"/>
    </row>
    <row r="11" spans="1:7" s="4" customFormat="1" ht="26.4" x14ac:dyDescent="0.25">
      <c r="A11" s="5" t="s">
        <v>14</v>
      </c>
      <c r="B11" s="6"/>
      <c r="C11" s="7">
        <v>4350</v>
      </c>
      <c r="D11" s="7">
        <v>4350</v>
      </c>
      <c r="E11" s="12">
        <v>429.3</v>
      </c>
      <c r="F11" s="16"/>
      <c r="G11" s="16">
        <f t="shared" si="1"/>
        <v>9.8689655172413797</v>
      </c>
    </row>
    <row r="12" spans="1:7" s="4" customFormat="1" ht="26.4" x14ac:dyDescent="0.25">
      <c r="A12" s="5" t="s">
        <v>15</v>
      </c>
      <c r="B12" s="6"/>
      <c r="C12" s="6"/>
      <c r="D12" s="6"/>
      <c r="E12" s="12">
        <v>429.3</v>
      </c>
      <c r="F12" s="16"/>
      <c r="G12" s="16"/>
    </row>
    <row r="13" spans="1:7" s="4" customFormat="1" ht="13.2" x14ac:dyDescent="0.25">
      <c r="A13" s="5" t="s">
        <v>16</v>
      </c>
      <c r="B13" s="6"/>
      <c r="C13" s="6"/>
      <c r="D13" s="6"/>
      <c r="E13" s="12">
        <v>229.3</v>
      </c>
      <c r="F13" s="16"/>
      <c r="G13" s="16"/>
    </row>
    <row r="14" spans="1:7" s="4" customFormat="1" ht="13.2" x14ac:dyDescent="0.25">
      <c r="A14" s="5" t="s">
        <v>17</v>
      </c>
      <c r="B14" s="6"/>
      <c r="C14" s="6"/>
      <c r="D14" s="6"/>
      <c r="E14" s="12">
        <v>200</v>
      </c>
      <c r="F14" s="16"/>
      <c r="G14" s="16"/>
    </row>
    <row r="15" spans="1:7" s="4" customFormat="1" ht="26.4" x14ac:dyDescent="0.25">
      <c r="A15" s="5" t="s">
        <v>18</v>
      </c>
      <c r="B15" s="7">
        <v>112056.91</v>
      </c>
      <c r="C15" s="7">
        <v>129002</v>
      </c>
      <c r="D15" s="7">
        <v>377352</v>
      </c>
      <c r="E15" s="11">
        <v>39835.360000000001</v>
      </c>
      <c r="F15" s="16">
        <f t="shared" si="0"/>
        <v>35.549222265721944</v>
      </c>
      <c r="G15" s="16">
        <f t="shared" si="1"/>
        <v>10.556551972693931</v>
      </c>
    </row>
    <row r="16" spans="1:7" s="4" customFormat="1" ht="26.4" x14ac:dyDescent="0.25">
      <c r="A16" s="5" t="s">
        <v>19</v>
      </c>
      <c r="B16" s="7">
        <v>112056.91</v>
      </c>
      <c r="C16" s="6"/>
      <c r="D16" s="6"/>
      <c r="E16" s="11">
        <v>39835.360000000001</v>
      </c>
      <c r="F16" s="16">
        <f t="shared" si="0"/>
        <v>35.549222265721944</v>
      </c>
      <c r="G16" s="16"/>
    </row>
    <row r="17" spans="1:7" s="4" customFormat="1" ht="26.4" x14ac:dyDescent="0.25">
      <c r="A17" s="5" t="s">
        <v>20</v>
      </c>
      <c r="B17" s="7">
        <v>48450.71</v>
      </c>
      <c r="C17" s="6"/>
      <c r="D17" s="6"/>
      <c r="E17" s="11">
        <v>39835.360000000001</v>
      </c>
      <c r="F17" s="16">
        <f t="shared" si="0"/>
        <v>82.218320433281576</v>
      </c>
      <c r="G17" s="16"/>
    </row>
    <row r="18" spans="1:7" s="4" customFormat="1" ht="26.4" x14ac:dyDescent="0.25">
      <c r="A18" s="5" t="s">
        <v>21</v>
      </c>
      <c r="B18" s="7">
        <v>63606.2</v>
      </c>
      <c r="C18" s="6"/>
      <c r="D18" s="6"/>
      <c r="E18" s="10"/>
      <c r="F18" s="16">
        <f t="shared" si="0"/>
        <v>0</v>
      </c>
      <c r="G18" s="16"/>
    </row>
    <row r="19" spans="1:7" s="4" customFormat="1" ht="13.2" x14ac:dyDescent="0.25">
      <c r="A19" s="5" t="s">
        <v>22</v>
      </c>
      <c r="B19" s="6"/>
      <c r="C19" s="6"/>
      <c r="D19" s="7">
        <v>30000</v>
      </c>
      <c r="E19" s="10"/>
      <c r="F19" s="16"/>
      <c r="G19" s="16">
        <f t="shared" si="1"/>
        <v>0</v>
      </c>
    </row>
    <row r="20" spans="1:7" s="4" customFormat="1" ht="13.2" x14ac:dyDescent="0.25">
      <c r="A20" s="5" t="s">
        <v>23</v>
      </c>
      <c r="B20" s="6"/>
      <c r="C20" s="6"/>
      <c r="D20" s="7">
        <v>30000</v>
      </c>
      <c r="E20" s="10"/>
      <c r="F20" s="16"/>
      <c r="G20" s="16">
        <f t="shared" si="1"/>
        <v>0</v>
      </c>
    </row>
    <row r="21" spans="1:7" s="4" customFormat="1" ht="13.2" x14ac:dyDescent="0.25">
      <c r="A21" s="5" t="s">
        <v>24</v>
      </c>
      <c r="B21" s="7">
        <v>436646.35</v>
      </c>
      <c r="C21" s="7">
        <v>991352</v>
      </c>
      <c r="D21" s="7">
        <v>1312232.04</v>
      </c>
      <c r="E21" s="11">
        <v>440749.69</v>
      </c>
      <c r="F21" s="16">
        <f t="shared" si="0"/>
        <v>100.93973990621932</v>
      </c>
      <c r="G21" s="16">
        <f t="shared" si="1"/>
        <v>33.587786044303563</v>
      </c>
    </row>
    <row r="22" spans="1:7" s="4" customFormat="1" ht="13.2" x14ac:dyDescent="0.25">
      <c r="A22" s="5" t="s">
        <v>25</v>
      </c>
      <c r="B22" s="7">
        <v>371855.23</v>
      </c>
      <c r="C22" s="7">
        <v>960852</v>
      </c>
      <c r="D22" s="7">
        <v>1004264.64</v>
      </c>
      <c r="E22" s="11">
        <v>440379.71</v>
      </c>
      <c r="F22" s="16">
        <f t="shared" si="0"/>
        <v>118.42773059827611</v>
      </c>
      <c r="G22" s="16">
        <f t="shared" si="1"/>
        <v>43.850962431575809</v>
      </c>
    </row>
    <row r="23" spans="1:7" s="4" customFormat="1" ht="13.2" x14ac:dyDescent="0.25">
      <c r="A23" s="5" t="s">
        <v>26</v>
      </c>
      <c r="B23" s="7">
        <v>283420.65999999997</v>
      </c>
      <c r="C23" s="7">
        <v>685500</v>
      </c>
      <c r="D23" s="7">
        <v>708250</v>
      </c>
      <c r="E23" s="11">
        <v>347285.71</v>
      </c>
      <c r="F23" s="16">
        <f t="shared" si="0"/>
        <v>122.53366074301006</v>
      </c>
      <c r="G23" s="16">
        <f t="shared" si="1"/>
        <v>49.034339569361101</v>
      </c>
    </row>
    <row r="24" spans="1:7" s="4" customFormat="1" ht="13.2" x14ac:dyDescent="0.25">
      <c r="A24" s="5" t="s">
        <v>27</v>
      </c>
      <c r="B24" s="7">
        <v>236761.56</v>
      </c>
      <c r="C24" s="6"/>
      <c r="D24" s="6"/>
      <c r="E24" s="11">
        <v>285714.58</v>
      </c>
      <c r="F24" s="16">
        <f t="shared" si="0"/>
        <v>120.67608441167562</v>
      </c>
      <c r="G24" s="16"/>
    </row>
    <row r="25" spans="1:7" s="4" customFormat="1" ht="13.2" x14ac:dyDescent="0.25">
      <c r="A25" s="5" t="s">
        <v>28</v>
      </c>
      <c r="B25" s="7">
        <v>236761.56</v>
      </c>
      <c r="C25" s="6"/>
      <c r="D25" s="6"/>
      <c r="E25" s="11">
        <v>285714.58</v>
      </c>
      <c r="F25" s="16">
        <f t="shared" si="0"/>
        <v>120.67608441167562</v>
      </c>
      <c r="G25" s="16"/>
    </row>
    <row r="26" spans="1:7" s="4" customFormat="1" ht="13.2" x14ac:dyDescent="0.25">
      <c r="A26" s="5" t="s">
        <v>29</v>
      </c>
      <c r="B26" s="7">
        <v>8751</v>
      </c>
      <c r="C26" s="6"/>
      <c r="D26" s="6"/>
      <c r="E26" s="11">
        <v>15824.04</v>
      </c>
      <c r="F26" s="16">
        <f t="shared" si="0"/>
        <v>180.82550565649643</v>
      </c>
      <c r="G26" s="16"/>
    </row>
    <row r="27" spans="1:7" s="4" customFormat="1" ht="13.2" x14ac:dyDescent="0.25">
      <c r="A27" s="5" t="s">
        <v>30</v>
      </c>
      <c r="B27" s="7">
        <v>8751</v>
      </c>
      <c r="C27" s="6"/>
      <c r="D27" s="6"/>
      <c r="E27" s="11">
        <v>15824.04</v>
      </c>
      <c r="F27" s="16">
        <f t="shared" si="0"/>
        <v>180.82550565649643</v>
      </c>
      <c r="G27" s="16"/>
    </row>
    <row r="28" spans="1:7" s="4" customFormat="1" ht="13.2" x14ac:dyDescent="0.25">
      <c r="A28" s="5" t="s">
        <v>31</v>
      </c>
      <c r="B28" s="7">
        <v>37908.1</v>
      </c>
      <c r="C28" s="6"/>
      <c r="D28" s="6"/>
      <c r="E28" s="11">
        <v>45747.09</v>
      </c>
      <c r="F28" s="16">
        <f t="shared" si="0"/>
        <v>120.67893141571327</v>
      </c>
      <c r="G28" s="16"/>
    </row>
    <row r="29" spans="1:7" s="4" customFormat="1" ht="13.2" x14ac:dyDescent="0.25">
      <c r="A29" s="5" t="s">
        <v>32</v>
      </c>
      <c r="B29" s="7">
        <v>37908.1</v>
      </c>
      <c r="C29" s="6"/>
      <c r="D29" s="6"/>
      <c r="E29" s="11">
        <v>45747.09</v>
      </c>
      <c r="F29" s="16">
        <f t="shared" si="0"/>
        <v>120.67893141571327</v>
      </c>
      <c r="G29" s="16"/>
    </row>
    <row r="30" spans="1:7" s="4" customFormat="1" ht="13.2" x14ac:dyDescent="0.25">
      <c r="A30" s="5" t="s">
        <v>33</v>
      </c>
      <c r="B30" s="7">
        <v>88120.65</v>
      </c>
      <c r="C30" s="7">
        <v>261620</v>
      </c>
      <c r="D30" s="7">
        <v>281752.59999999998</v>
      </c>
      <c r="E30" s="11">
        <v>90286.18</v>
      </c>
      <c r="F30" s="16">
        <f t="shared" si="0"/>
        <v>102.45746031151609</v>
      </c>
      <c r="G30" s="16">
        <f t="shared" si="1"/>
        <v>32.044488675525976</v>
      </c>
    </row>
    <row r="31" spans="1:7" s="4" customFormat="1" ht="13.2" x14ac:dyDescent="0.25">
      <c r="A31" s="5" t="s">
        <v>34</v>
      </c>
      <c r="B31" s="7">
        <v>24082.89</v>
      </c>
      <c r="C31" s="6"/>
      <c r="D31" s="6"/>
      <c r="E31" s="11">
        <v>28686.12</v>
      </c>
      <c r="F31" s="16">
        <f t="shared" si="0"/>
        <v>119.11410964381766</v>
      </c>
      <c r="G31" s="16"/>
    </row>
    <row r="32" spans="1:7" s="4" customFormat="1" ht="13.2" x14ac:dyDescent="0.25">
      <c r="A32" s="5" t="s">
        <v>35</v>
      </c>
      <c r="B32" s="7">
        <v>1404.59</v>
      </c>
      <c r="C32" s="6"/>
      <c r="D32" s="6"/>
      <c r="E32" s="11">
        <v>2732.23</v>
      </c>
      <c r="F32" s="16">
        <f t="shared" si="0"/>
        <v>194.52153297403513</v>
      </c>
      <c r="G32" s="16"/>
    </row>
    <row r="33" spans="1:7" s="4" customFormat="1" ht="13.2" x14ac:dyDescent="0.25">
      <c r="A33" s="5" t="s">
        <v>36</v>
      </c>
      <c r="B33" s="7">
        <v>21796.49</v>
      </c>
      <c r="C33" s="6"/>
      <c r="D33" s="6"/>
      <c r="E33" s="11">
        <v>25773.89</v>
      </c>
      <c r="F33" s="16">
        <f t="shared" si="0"/>
        <v>118.24789220649745</v>
      </c>
      <c r="G33" s="16"/>
    </row>
    <row r="34" spans="1:7" s="4" customFormat="1" ht="13.2" x14ac:dyDescent="0.25">
      <c r="A34" s="5" t="s">
        <v>37</v>
      </c>
      <c r="B34" s="8">
        <v>848.76</v>
      </c>
      <c r="C34" s="6"/>
      <c r="D34" s="6"/>
      <c r="E34" s="12">
        <v>180</v>
      </c>
      <c r="F34" s="16">
        <f t="shared" si="0"/>
        <v>21.207408454686838</v>
      </c>
      <c r="G34" s="16"/>
    </row>
    <row r="35" spans="1:7" s="4" customFormat="1" ht="13.2" x14ac:dyDescent="0.25">
      <c r="A35" s="5" t="s">
        <v>38</v>
      </c>
      <c r="B35" s="8">
        <v>33.049999999999997</v>
      </c>
      <c r="C35" s="6"/>
      <c r="D35" s="6"/>
      <c r="E35" s="10"/>
      <c r="F35" s="16">
        <f t="shared" si="0"/>
        <v>0</v>
      </c>
      <c r="G35" s="16"/>
    </row>
    <row r="36" spans="1:7" s="4" customFormat="1" ht="13.2" x14ac:dyDescent="0.25">
      <c r="A36" s="5" t="s">
        <v>39</v>
      </c>
      <c r="B36" s="7">
        <v>32711.78</v>
      </c>
      <c r="C36" s="6"/>
      <c r="D36" s="6"/>
      <c r="E36" s="11">
        <v>34478.080000000002</v>
      </c>
      <c r="F36" s="16">
        <f t="shared" si="0"/>
        <v>105.39958388079158</v>
      </c>
      <c r="G36" s="16"/>
    </row>
    <row r="37" spans="1:7" s="4" customFormat="1" ht="13.2" x14ac:dyDescent="0.25">
      <c r="A37" s="5" t="s">
        <v>40</v>
      </c>
      <c r="B37" s="7">
        <v>2079.69</v>
      </c>
      <c r="C37" s="6"/>
      <c r="D37" s="6"/>
      <c r="E37" s="11">
        <v>3878.25</v>
      </c>
      <c r="F37" s="16">
        <f t="shared" si="0"/>
        <v>186.48211993133592</v>
      </c>
      <c r="G37" s="16"/>
    </row>
    <row r="38" spans="1:7" s="4" customFormat="1" ht="13.2" x14ac:dyDescent="0.25">
      <c r="A38" s="5" t="s">
        <v>41</v>
      </c>
      <c r="B38" s="7">
        <v>13656.91</v>
      </c>
      <c r="C38" s="6"/>
      <c r="D38" s="6"/>
      <c r="E38" s="11">
        <v>25771.29</v>
      </c>
      <c r="F38" s="16">
        <f t="shared" si="0"/>
        <v>188.70513168791476</v>
      </c>
      <c r="G38" s="16"/>
    </row>
    <row r="39" spans="1:7" s="4" customFormat="1" ht="13.2" x14ac:dyDescent="0.25">
      <c r="A39" s="5" t="s">
        <v>42</v>
      </c>
      <c r="B39" s="7">
        <v>15556.64</v>
      </c>
      <c r="C39" s="6"/>
      <c r="D39" s="6"/>
      <c r="E39" s="11">
        <v>4066.12</v>
      </c>
      <c r="F39" s="16">
        <f t="shared" si="0"/>
        <v>26.137520698557015</v>
      </c>
      <c r="G39" s="16"/>
    </row>
    <row r="40" spans="1:7" s="4" customFormat="1" ht="13.2" x14ac:dyDescent="0.25">
      <c r="A40" s="5" t="s">
        <v>43</v>
      </c>
      <c r="B40" s="8">
        <v>715.58</v>
      </c>
      <c r="C40" s="6"/>
      <c r="D40" s="6"/>
      <c r="E40" s="12">
        <v>329.78</v>
      </c>
      <c r="F40" s="16">
        <f t="shared" si="0"/>
        <v>46.085692724782689</v>
      </c>
      <c r="G40" s="16"/>
    </row>
    <row r="41" spans="1:7" s="4" customFormat="1" ht="13.2" x14ac:dyDescent="0.25">
      <c r="A41" s="5" t="s">
        <v>44</v>
      </c>
      <c r="B41" s="8">
        <v>522.99</v>
      </c>
      <c r="C41" s="6"/>
      <c r="D41" s="6"/>
      <c r="E41" s="12">
        <v>74.239999999999995</v>
      </c>
      <c r="F41" s="16">
        <f t="shared" si="0"/>
        <v>14.195300101340369</v>
      </c>
      <c r="G41" s="16"/>
    </row>
    <row r="42" spans="1:7" s="4" customFormat="1" ht="13.2" x14ac:dyDescent="0.25">
      <c r="A42" s="5" t="s">
        <v>45</v>
      </c>
      <c r="B42" s="8">
        <v>179.97</v>
      </c>
      <c r="C42" s="6"/>
      <c r="D42" s="6"/>
      <c r="E42" s="12">
        <v>358.4</v>
      </c>
      <c r="F42" s="16">
        <f t="shared" si="0"/>
        <v>199.14430182808246</v>
      </c>
      <c r="G42" s="16"/>
    </row>
    <row r="43" spans="1:7" s="4" customFormat="1" ht="13.2" x14ac:dyDescent="0.25">
      <c r="A43" s="5" t="s">
        <v>46</v>
      </c>
      <c r="B43" s="7">
        <v>28268.28</v>
      </c>
      <c r="C43" s="6"/>
      <c r="D43" s="6"/>
      <c r="E43" s="11">
        <v>23386.37</v>
      </c>
      <c r="F43" s="16">
        <f t="shared" si="0"/>
        <v>82.730077670095241</v>
      </c>
      <c r="G43" s="16"/>
    </row>
    <row r="44" spans="1:7" s="4" customFormat="1" ht="13.2" x14ac:dyDescent="0.25">
      <c r="A44" s="5" t="s">
        <v>47</v>
      </c>
      <c r="B44" s="7">
        <v>13939.4</v>
      </c>
      <c r="C44" s="6"/>
      <c r="D44" s="6"/>
      <c r="E44" s="11">
        <v>15666.79</v>
      </c>
      <c r="F44" s="16">
        <f t="shared" si="0"/>
        <v>112.39214026428685</v>
      </c>
      <c r="G44" s="16"/>
    </row>
    <row r="45" spans="1:7" s="4" customFormat="1" ht="13.2" x14ac:dyDescent="0.25">
      <c r="A45" s="5" t="s">
        <v>48</v>
      </c>
      <c r="B45" s="7">
        <v>1581.16</v>
      </c>
      <c r="C45" s="6"/>
      <c r="D45" s="6"/>
      <c r="E45" s="11">
        <v>1347.39</v>
      </c>
      <c r="F45" s="16">
        <f t="shared" si="0"/>
        <v>85.215284980647127</v>
      </c>
      <c r="G45" s="16"/>
    </row>
    <row r="46" spans="1:7" s="4" customFormat="1" ht="13.2" x14ac:dyDescent="0.25">
      <c r="A46" s="5" t="s">
        <v>49</v>
      </c>
      <c r="B46" s="7">
        <v>2301.29</v>
      </c>
      <c r="C46" s="6"/>
      <c r="D46" s="6"/>
      <c r="E46" s="11">
        <v>2458.89</v>
      </c>
      <c r="F46" s="16">
        <f t="shared" si="0"/>
        <v>106.84833289155213</v>
      </c>
      <c r="G46" s="16"/>
    </row>
    <row r="47" spans="1:7" s="4" customFormat="1" ht="13.2" x14ac:dyDescent="0.25">
      <c r="A47" s="5" t="s">
        <v>50</v>
      </c>
      <c r="B47" s="7">
        <v>1330.54</v>
      </c>
      <c r="C47" s="6"/>
      <c r="D47" s="6"/>
      <c r="E47" s="12">
        <v>452.16</v>
      </c>
      <c r="F47" s="16">
        <f t="shared" si="0"/>
        <v>33.983194793091528</v>
      </c>
      <c r="G47" s="16"/>
    </row>
    <row r="48" spans="1:7" s="4" customFormat="1" ht="13.2" x14ac:dyDescent="0.25">
      <c r="A48" s="5" t="s">
        <v>51</v>
      </c>
      <c r="B48" s="7">
        <v>8005.81</v>
      </c>
      <c r="C48" s="6"/>
      <c r="D48" s="6"/>
      <c r="E48" s="11">
        <v>1901.06</v>
      </c>
      <c r="F48" s="16">
        <f t="shared" si="0"/>
        <v>23.74600446425783</v>
      </c>
      <c r="G48" s="16"/>
    </row>
    <row r="49" spans="1:7" s="4" customFormat="1" ht="13.2" x14ac:dyDescent="0.25">
      <c r="A49" s="5" t="s">
        <v>52</v>
      </c>
      <c r="B49" s="8">
        <v>896.72</v>
      </c>
      <c r="C49" s="6"/>
      <c r="D49" s="6"/>
      <c r="E49" s="11">
        <v>1124.2</v>
      </c>
      <c r="F49" s="16">
        <f t="shared" si="0"/>
        <v>125.36800785083415</v>
      </c>
      <c r="G49" s="16"/>
    </row>
    <row r="50" spans="1:7" s="4" customFormat="1" ht="13.2" x14ac:dyDescent="0.25">
      <c r="A50" s="5" t="s">
        <v>53</v>
      </c>
      <c r="B50" s="8">
        <v>213.36</v>
      </c>
      <c r="C50" s="6"/>
      <c r="D50" s="6"/>
      <c r="E50" s="12">
        <v>435.88</v>
      </c>
      <c r="F50" s="16">
        <f t="shared" si="0"/>
        <v>204.29321334833145</v>
      </c>
      <c r="G50" s="16"/>
    </row>
    <row r="51" spans="1:7" s="4" customFormat="1" ht="13.2" x14ac:dyDescent="0.25">
      <c r="A51" s="5" t="s">
        <v>54</v>
      </c>
      <c r="B51" s="7">
        <v>3057.7</v>
      </c>
      <c r="C51" s="6"/>
      <c r="D51" s="6"/>
      <c r="E51" s="11">
        <v>3735.61</v>
      </c>
      <c r="F51" s="16">
        <f t="shared" si="0"/>
        <v>122.17058573437552</v>
      </c>
      <c r="G51" s="16"/>
    </row>
    <row r="52" spans="1:7" s="4" customFormat="1" ht="13.2" x14ac:dyDescent="0.25">
      <c r="A52" s="5" t="s">
        <v>55</v>
      </c>
      <c r="B52" s="8">
        <v>327.83</v>
      </c>
      <c r="C52" s="6"/>
      <c r="D52" s="6"/>
      <c r="E52" s="10"/>
      <c r="F52" s="16">
        <f t="shared" si="0"/>
        <v>0</v>
      </c>
      <c r="G52" s="16"/>
    </row>
    <row r="53" spans="1:7" s="4" customFormat="1" ht="13.2" x14ac:dyDescent="0.25">
      <c r="A53" s="5" t="s">
        <v>56</v>
      </c>
      <c r="B53" s="8">
        <v>747.77</v>
      </c>
      <c r="C53" s="6"/>
      <c r="D53" s="6"/>
      <c r="E53" s="11">
        <v>1536.46</v>
      </c>
      <c r="F53" s="16">
        <f t="shared" si="0"/>
        <v>205.47227088543272</v>
      </c>
      <c r="G53" s="16"/>
    </row>
    <row r="54" spans="1:7" s="4" customFormat="1" ht="13.2" x14ac:dyDescent="0.25">
      <c r="A54" s="5" t="s">
        <v>57</v>
      </c>
      <c r="B54" s="8">
        <v>106.18</v>
      </c>
      <c r="C54" s="6"/>
      <c r="D54" s="6"/>
      <c r="E54" s="12">
        <v>108.09</v>
      </c>
      <c r="F54" s="16">
        <f t="shared" si="0"/>
        <v>101.79883217178376</v>
      </c>
      <c r="G54" s="16"/>
    </row>
    <row r="55" spans="1:7" s="4" customFormat="1" ht="13.2" x14ac:dyDescent="0.25">
      <c r="A55" s="5" t="s">
        <v>58</v>
      </c>
      <c r="B55" s="8">
        <v>902.52</v>
      </c>
      <c r="C55" s="6"/>
      <c r="D55" s="6"/>
      <c r="E55" s="11">
        <v>1361.83</v>
      </c>
      <c r="F55" s="16">
        <f t="shared" si="0"/>
        <v>150.8919469928644</v>
      </c>
      <c r="G55" s="16"/>
    </row>
    <row r="56" spans="1:7" s="4" customFormat="1" ht="13.2" x14ac:dyDescent="0.25">
      <c r="A56" s="5" t="s">
        <v>59</v>
      </c>
      <c r="B56" s="8">
        <v>973.4</v>
      </c>
      <c r="C56" s="6"/>
      <c r="D56" s="6"/>
      <c r="E56" s="12">
        <v>729.23</v>
      </c>
      <c r="F56" s="16">
        <f t="shared" si="0"/>
        <v>74.915759194575713</v>
      </c>
      <c r="G56" s="16"/>
    </row>
    <row r="57" spans="1:7" s="4" customFormat="1" ht="13.2" x14ac:dyDescent="0.25">
      <c r="A57" s="5" t="s">
        <v>60</v>
      </c>
      <c r="B57" s="8">
        <v>313.92</v>
      </c>
      <c r="C57" s="8">
        <v>732</v>
      </c>
      <c r="D57" s="8">
        <v>932</v>
      </c>
      <c r="E57" s="12">
        <v>422.78</v>
      </c>
      <c r="F57" s="16">
        <f t="shared" si="0"/>
        <v>134.677624872579</v>
      </c>
      <c r="G57" s="16">
        <f t="shared" si="1"/>
        <v>45.362660944206006</v>
      </c>
    </row>
    <row r="58" spans="1:7" s="4" customFormat="1" ht="13.2" x14ac:dyDescent="0.25">
      <c r="A58" s="5" t="s">
        <v>61</v>
      </c>
      <c r="B58" s="8">
        <v>313.92</v>
      </c>
      <c r="C58" s="6"/>
      <c r="D58" s="6"/>
      <c r="E58" s="12">
        <v>422.78</v>
      </c>
      <c r="F58" s="16">
        <f t="shared" si="0"/>
        <v>134.677624872579</v>
      </c>
      <c r="G58" s="16"/>
    </row>
    <row r="59" spans="1:7" s="4" customFormat="1" ht="13.2" x14ac:dyDescent="0.25">
      <c r="A59" s="5" t="s">
        <v>62</v>
      </c>
      <c r="B59" s="8">
        <v>313.92</v>
      </c>
      <c r="C59" s="6"/>
      <c r="D59" s="6"/>
      <c r="E59" s="12">
        <v>422.78</v>
      </c>
      <c r="F59" s="16">
        <f t="shared" si="0"/>
        <v>134.677624872579</v>
      </c>
      <c r="G59" s="16"/>
    </row>
    <row r="60" spans="1:7" s="4" customFormat="1" ht="26.4" x14ac:dyDescent="0.25">
      <c r="A60" s="5" t="s">
        <v>63</v>
      </c>
      <c r="B60" s="6"/>
      <c r="C60" s="7">
        <v>13000</v>
      </c>
      <c r="D60" s="7">
        <v>13000</v>
      </c>
      <c r="E60" s="11">
        <v>2055</v>
      </c>
      <c r="F60" s="16"/>
      <c r="G60" s="16">
        <f t="shared" si="1"/>
        <v>15.807692307692308</v>
      </c>
    </row>
    <row r="61" spans="1:7" s="4" customFormat="1" ht="13.2" x14ac:dyDescent="0.25">
      <c r="A61" s="5" t="s">
        <v>64</v>
      </c>
      <c r="B61" s="6"/>
      <c r="C61" s="6"/>
      <c r="D61" s="6"/>
      <c r="E61" s="11">
        <v>2055</v>
      </c>
      <c r="F61" s="16"/>
      <c r="G61" s="16"/>
    </row>
    <row r="62" spans="1:7" s="4" customFormat="1" ht="13.2" x14ac:dyDescent="0.25">
      <c r="A62" s="5" t="s">
        <v>65</v>
      </c>
      <c r="B62" s="6"/>
      <c r="C62" s="6"/>
      <c r="D62" s="6"/>
      <c r="E62" s="11">
        <v>2055</v>
      </c>
      <c r="F62" s="16"/>
      <c r="G62" s="16"/>
    </row>
    <row r="63" spans="1:7" s="4" customFormat="1" ht="13.2" x14ac:dyDescent="0.25">
      <c r="A63" s="5" t="s">
        <v>66</v>
      </c>
      <c r="B63" s="6"/>
      <c r="C63" s="6"/>
      <c r="D63" s="8">
        <v>330.04</v>
      </c>
      <c r="E63" s="12">
        <v>330.04</v>
      </c>
      <c r="F63" s="16"/>
      <c r="G63" s="16">
        <f t="shared" si="1"/>
        <v>100</v>
      </c>
    </row>
    <row r="64" spans="1:7" s="4" customFormat="1" ht="13.2" x14ac:dyDescent="0.25">
      <c r="A64" s="5" t="s">
        <v>67</v>
      </c>
      <c r="B64" s="6"/>
      <c r="C64" s="6"/>
      <c r="D64" s="6"/>
      <c r="E64" s="12">
        <v>330.04</v>
      </c>
      <c r="F64" s="16"/>
      <c r="G64" s="16"/>
    </row>
    <row r="65" spans="1:7" s="4" customFormat="1" ht="13.2" x14ac:dyDescent="0.25">
      <c r="A65" s="5" t="s">
        <v>68</v>
      </c>
      <c r="B65" s="6"/>
      <c r="C65" s="6"/>
      <c r="D65" s="6"/>
      <c r="E65" s="12">
        <v>330.04</v>
      </c>
      <c r="F65" s="16"/>
      <c r="G65" s="16"/>
    </row>
    <row r="66" spans="1:7" s="4" customFormat="1" ht="13.2" x14ac:dyDescent="0.25">
      <c r="A66" s="5" t="s">
        <v>69</v>
      </c>
      <c r="B66" s="7">
        <v>63606.2</v>
      </c>
      <c r="C66" s="7">
        <v>30500</v>
      </c>
      <c r="D66" s="7">
        <v>310500</v>
      </c>
      <c r="E66" s="11">
        <v>2142.77</v>
      </c>
      <c r="F66" s="16">
        <f t="shared" si="0"/>
        <v>3.36880681443004</v>
      </c>
      <c r="G66" s="16">
        <f t="shared" si="1"/>
        <v>0.69010305958132045</v>
      </c>
    </row>
    <row r="67" spans="1:7" s="4" customFormat="1" ht="13.2" x14ac:dyDescent="0.25">
      <c r="A67" s="5" t="s">
        <v>70</v>
      </c>
      <c r="B67" s="6"/>
      <c r="C67" s="7">
        <v>30500</v>
      </c>
      <c r="D67" s="7">
        <v>30500</v>
      </c>
      <c r="E67" s="11">
        <v>2142.77</v>
      </c>
      <c r="F67" s="16"/>
      <c r="G67" s="16">
        <f t="shared" si="1"/>
        <v>7.0254754098360657</v>
      </c>
    </row>
    <row r="68" spans="1:7" s="4" customFormat="1" ht="13.2" x14ac:dyDescent="0.25">
      <c r="A68" s="5" t="s">
        <v>71</v>
      </c>
      <c r="B68" s="6"/>
      <c r="C68" s="6"/>
      <c r="D68" s="6"/>
      <c r="E68" s="11">
        <v>2142.77</v>
      </c>
      <c r="F68" s="16"/>
      <c r="G68" s="16"/>
    </row>
    <row r="69" spans="1:7" s="4" customFormat="1" ht="13.2" x14ac:dyDescent="0.25">
      <c r="A69" s="5" t="s">
        <v>72</v>
      </c>
      <c r="B69" s="6"/>
      <c r="C69" s="6"/>
      <c r="D69" s="6"/>
      <c r="E69" s="12">
        <v>344.82</v>
      </c>
      <c r="F69" s="16"/>
      <c r="G69" s="16"/>
    </row>
    <row r="70" spans="1:7" s="4" customFormat="1" ht="13.2" x14ac:dyDescent="0.25">
      <c r="A70" s="5" t="s">
        <v>73</v>
      </c>
      <c r="B70" s="6"/>
      <c r="C70" s="6"/>
      <c r="D70" s="6"/>
      <c r="E70" s="12">
        <v>677.8</v>
      </c>
      <c r="F70" s="16"/>
      <c r="G70" s="16"/>
    </row>
    <row r="71" spans="1:7" s="4" customFormat="1" ht="13.2" x14ac:dyDescent="0.25">
      <c r="A71" s="5" t="s">
        <v>74</v>
      </c>
      <c r="B71" s="6"/>
      <c r="C71" s="6"/>
      <c r="D71" s="6"/>
      <c r="E71" s="11">
        <v>1120.1500000000001</v>
      </c>
      <c r="F71" s="16"/>
      <c r="G71" s="16"/>
    </row>
    <row r="72" spans="1:7" s="4" customFormat="1" ht="13.2" x14ac:dyDescent="0.25">
      <c r="A72" s="5" t="s">
        <v>75</v>
      </c>
      <c r="B72" s="7">
        <v>63606.2</v>
      </c>
      <c r="C72" s="6"/>
      <c r="D72" s="7">
        <v>280000</v>
      </c>
      <c r="E72" s="10"/>
      <c r="F72" s="16">
        <f t="shared" ref="F72:F75" si="2">E72/B72*100</f>
        <v>0</v>
      </c>
      <c r="G72" s="16">
        <f t="shared" ref="G72:G75" si="3">E72/D72*100</f>
        <v>0</v>
      </c>
    </row>
    <row r="73" spans="1:7" s="4" customFormat="1" ht="13.2" x14ac:dyDescent="0.25">
      <c r="A73" s="5" t="s">
        <v>76</v>
      </c>
      <c r="B73" s="7">
        <v>63606.2</v>
      </c>
      <c r="C73" s="6"/>
      <c r="D73" s="6"/>
      <c r="E73" s="10"/>
      <c r="F73" s="16">
        <f t="shared" si="2"/>
        <v>0</v>
      </c>
      <c r="G73" s="16"/>
    </row>
    <row r="74" spans="1:7" s="4" customFormat="1" ht="13.2" x14ac:dyDescent="0.25">
      <c r="A74" s="5" t="s">
        <v>77</v>
      </c>
      <c r="B74" s="7">
        <v>63606.2</v>
      </c>
      <c r="C74" s="6"/>
      <c r="D74" s="6"/>
      <c r="E74" s="10"/>
      <c r="F74" s="16">
        <f t="shared" si="2"/>
        <v>0</v>
      </c>
      <c r="G74" s="16"/>
    </row>
    <row r="75" spans="1:7" s="4" customFormat="1" ht="13.2" x14ac:dyDescent="0.25">
      <c r="A75" s="5" t="s">
        <v>78</v>
      </c>
      <c r="B75" s="7">
        <v>435461.43</v>
      </c>
      <c r="C75" s="7">
        <v>991352</v>
      </c>
      <c r="D75" s="7">
        <v>1314764.6399999999</v>
      </c>
      <c r="E75" s="11">
        <v>442522.48</v>
      </c>
      <c r="F75" s="16">
        <f t="shared" si="2"/>
        <v>101.62150985450079</v>
      </c>
      <c r="G75" s="16">
        <f t="shared" si="3"/>
        <v>33.657923748238318</v>
      </c>
    </row>
  </sheetData>
  <pageMargins left="0.75" right="0.75" top="1" bottom="1" header="0.5" footer="0.5"/>
  <pageSetup paperSize="9" scale="72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workbookViewId="0">
      <selection activeCell="B27" sqref="B27"/>
    </sheetView>
  </sheetViews>
  <sheetFormatPr defaultRowHeight="9" x14ac:dyDescent="0.15"/>
  <cols>
    <col min="1" max="1" width="58.21875" style="1" customWidth="1"/>
    <col min="2" max="2" width="37.109375" style="1" customWidth="1"/>
    <col min="3" max="3" width="23.21875" style="1" customWidth="1"/>
    <col min="4" max="4" width="22" style="1" customWidth="1"/>
    <col min="5" max="5" width="22.6640625" style="1" customWidth="1"/>
    <col min="6" max="7" width="8.88671875" style="14"/>
    <col min="8" max="16384" width="8.88671875" style="1"/>
  </cols>
  <sheetData>
    <row r="1" spans="1:7" s="2" customFormat="1" ht="18.600000000000001" thickBot="1" x14ac:dyDescent="0.2">
      <c r="A1" s="3" t="s">
        <v>0</v>
      </c>
      <c r="B1" s="3" t="s">
        <v>1</v>
      </c>
      <c r="C1" s="3" t="s">
        <v>2</v>
      </c>
      <c r="D1" s="3" t="s">
        <v>3</v>
      </c>
      <c r="E1" s="9" t="s">
        <v>4</v>
      </c>
      <c r="F1" s="15" t="s">
        <v>100</v>
      </c>
      <c r="G1" s="15" t="s">
        <v>99</v>
      </c>
    </row>
    <row r="2" spans="1:7" s="4" customFormat="1" ht="13.2" x14ac:dyDescent="0.25">
      <c r="A2" s="5" t="s">
        <v>5</v>
      </c>
      <c r="B2" s="6"/>
      <c r="C2" s="6"/>
      <c r="D2" s="6"/>
      <c r="E2" s="10"/>
      <c r="F2" s="13"/>
      <c r="G2" s="13"/>
    </row>
    <row r="3" spans="1:7" s="4" customFormat="1" ht="13.2" x14ac:dyDescent="0.25">
      <c r="A3" s="52" t="s">
        <v>6</v>
      </c>
      <c r="B3" s="51">
        <v>436646.35</v>
      </c>
      <c r="C3" s="51">
        <v>991352</v>
      </c>
      <c r="D3" s="51">
        <v>1282232.04</v>
      </c>
      <c r="E3" s="50">
        <v>440749.69</v>
      </c>
      <c r="F3" s="49">
        <f>E3/B3*100</f>
        <v>100.93973990621932</v>
      </c>
      <c r="G3" s="49">
        <f t="shared" ref="G3:G34" si="0">E3/D3*100</f>
        <v>34.373629440736799</v>
      </c>
    </row>
    <row r="4" spans="1:7" s="4" customFormat="1" ht="13.2" x14ac:dyDescent="0.25">
      <c r="A4" s="33" t="s">
        <v>7</v>
      </c>
      <c r="B4" s="34">
        <v>323156.71999999997</v>
      </c>
      <c r="C4" s="34">
        <v>809700</v>
      </c>
      <c r="D4" s="34">
        <v>859030.04</v>
      </c>
      <c r="E4" s="35">
        <v>389610.28</v>
      </c>
      <c r="F4" s="16">
        <f>E4/B4*100</f>
        <v>120.56387996511415</v>
      </c>
      <c r="G4" s="36">
        <f t="shared" si="0"/>
        <v>45.354674674706366</v>
      </c>
    </row>
    <row r="5" spans="1:7" s="4" customFormat="1" ht="13.2" x14ac:dyDescent="0.25">
      <c r="A5" s="33" t="s">
        <v>96</v>
      </c>
      <c r="B5" s="53"/>
      <c r="C5" s="34">
        <v>1200</v>
      </c>
      <c r="D5" s="34">
        <v>1200</v>
      </c>
      <c r="E5" s="58"/>
      <c r="F5" s="16"/>
      <c r="G5" s="36">
        <f t="shared" si="0"/>
        <v>0</v>
      </c>
    </row>
    <row r="6" spans="1:7" s="4" customFormat="1" ht="13.2" x14ac:dyDescent="0.25">
      <c r="A6" s="33" t="s">
        <v>93</v>
      </c>
      <c r="B6" s="34">
        <v>38740.239999999998</v>
      </c>
      <c r="C6" s="34">
        <v>168000</v>
      </c>
      <c r="D6" s="34">
        <v>199930.04</v>
      </c>
      <c r="E6" s="35">
        <v>68023.72</v>
      </c>
      <c r="F6" s="16">
        <f>E6/B6*100</f>
        <v>175.58930972033215</v>
      </c>
      <c r="G6" s="36">
        <f t="shared" si="0"/>
        <v>34.023761511776819</v>
      </c>
    </row>
    <row r="7" spans="1:7" s="4" customFormat="1" ht="13.2" x14ac:dyDescent="0.25">
      <c r="A7" s="33" t="s">
        <v>95</v>
      </c>
      <c r="B7" s="34">
        <v>284416.48</v>
      </c>
      <c r="C7" s="34">
        <v>640500</v>
      </c>
      <c r="D7" s="34">
        <v>657900</v>
      </c>
      <c r="E7" s="35">
        <v>321586.56</v>
      </c>
      <c r="F7" s="16">
        <f>E7/B7*100</f>
        <v>113.06889108535484</v>
      </c>
      <c r="G7" s="36">
        <f t="shared" si="0"/>
        <v>48.880766073871406</v>
      </c>
    </row>
    <row r="8" spans="1:7" s="4" customFormat="1" ht="26.4" x14ac:dyDescent="0.25">
      <c r="A8" s="33" t="s">
        <v>11</v>
      </c>
      <c r="B8" s="34">
        <v>1432.72</v>
      </c>
      <c r="C8" s="34">
        <v>48300</v>
      </c>
      <c r="D8" s="34">
        <v>41500</v>
      </c>
      <c r="E8" s="35">
        <v>10874.75</v>
      </c>
      <c r="F8" s="16">
        <f>E8/B8*100</f>
        <v>759.02828186945101</v>
      </c>
      <c r="G8" s="36">
        <f t="shared" si="0"/>
        <v>26.204216867469881</v>
      </c>
    </row>
    <row r="9" spans="1:7" s="4" customFormat="1" ht="13.2" x14ac:dyDescent="0.25">
      <c r="A9" s="33" t="s">
        <v>97</v>
      </c>
      <c r="B9" s="34">
        <v>1432.72</v>
      </c>
      <c r="C9" s="34">
        <v>48300</v>
      </c>
      <c r="D9" s="34">
        <v>41500</v>
      </c>
      <c r="E9" s="35">
        <v>10874.75</v>
      </c>
      <c r="F9" s="16">
        <f>E9/B9*100</f>
        <v>759.02828186945101</v>
      </c>
      <c r="G9" s="36">
        <f t="shared" si="0"/>
        <v>26.204216867469881</v>
      </c>
    </row>
    <row r="10" spans="1:7" s="4" customFormat="1" ht="26.4" x14ac:dyDescent="0.25">
      <c r="A10" s="33" t="s">
        <v>14</v>
      </c>
      <c r="B10" s="53"/>
      <c r="C10" s="34">
        <v>4350</v>
      </c>
      <c r="D10" s="34">
        <v>4350</v>
      </c>
      <c r="E10" s="54">
        <v>429.3</v>
      </c>
      <c r="F10" s="16"/>
      <c r="G10" s="36">
        <f t="shared" si="0"/>
        <v>9.8689655172413797</v>
      </c>
    </row>
    <row r="11" spans="1:7" s="4" customFormat="1" ht="13.2" x14ac:dyDescent="0.25">
      <c r="A11" s="33" t="s">
        <v>98</v>
      </c>
      <c r="B11" s="53"/>
      <c r="C11" s="55">
        <v>350</v>
      </c>
      <c r="D11" s="55">
        <v>350</v>
      </c>
      <c r="E11" s="58"/>
      <c r="F11" s="16"/>
      <c r="G11" s="36">
        <f t="shared" si="0"/>
        <v>0</v>
      </c>
    </row>
    <row r="12" spans="1:7" s="4" customFormat="1" ht="13.2" x14ac:dyDescent="0.25">
      <c r="A12" s="33" t="s">
        <v>92</v>
      </c>
      <c r="B12" s="53"/>
      <c r="C12" s="34">
        <v>4000</v>
      </c>
      <c r="D12" s="34">
        <v>4000</v>
      </c>
      <c r="E12" s="54">
        <v>429.3</v>
      </c>
      <c r="F12" s="16"/>
      <c r="G12" s="36">
        <f t="shared" si="0"/>
        <v>10.7325</v>
      </c>
    </row>
    <row r="13" spans="1:7" s="4" customFormat="1" ht="26.4" x14ac:dyDescent="0.25">
      <c r="A13" s="33" t="s">
        <v>18</v>
      </c>
      <c r="B13" s="34">
        <v>112056.91</v>
      </c>
      <c r="C13" s="34">
        <v>129002</v>
      </c>
      <c r="D13" s="34">
        <v>377352</v>
      </c>
      <c r="E13" s="35">
        <v>39835.360000000001</v>
      </c>
      <c r="F13" s="16">
        <f>E13/B13*100</f>
        <v>35.549222265721944</v>
      </c>
      <c r="G13" s="36">
        <f t="shared" si="0"/>
        <v>10.556551972693931</v>
      </c>
    </row>
    <row r="14" spans="1:7" s="4" customFormat="1" ht="13.2" x14ac:dyDescent="0.25">
      <c r="A14" s="33" t="s">
        <v>91</v>
      </c>
      <c r="B14" s="55">
        <v>338.44</v>
      </c>
      <c r="C14" s="55">
        <v>820</v>
      </c>
      <c r="D14" s="34">
        <v>151770</v>
      </c>
      <c r="E14" s="54">
        <v>394.81</v>
      </c>
      <c r="F14" s="16">
        <f>E14/B14*100</f>
        <v>116.65583264389552</v>
      </c>
      <c r="G14" s="36">
        <f t="shared" si="0"/>
        <v>0.26013704948276994</v>
      </c>
    </row>
    <row r="15" spans="1:7" s="4" customFormat="1" ht="13.2" x14ac:dyDescent="0.25">
      <c r="A15" s="33" t="s">
        <v>90</v>
      </c>
      <c r="B15" s="34">
        <v>105045.74</v>
      </c>
      <c r="C15" s="34">
        <v>114882</v>
      </c>
      <c r="D15" s="34">
        <v>211382</v>
      </c>
      <c r="E15" s="35">
        <v>32408.84</v>
      </c>
      <c r="F15" s="16">
        <f>E15/B15*100</f>
        <v>30.852122132701432</v>
      </c>
      <c r="G15" s="36">
        <f t="shared" si="0"/>
        <v>15.331882563321381</v>
      </c>
    </row>
    <row r="16" spans="1:7" s="4" customFormat="1" ht="13.2" x14ac:dyDescent="0.25">
      <c r="A16" s="33" t="s">
        <v>94</v>
      </c>
      <c r="B16" s="34">
        <v>6672.73</v>
      </c>
      <c r="C16" s="34">
        <v>13300</v>
      </c>
      <c r="D16" s="34">
        <v>14200</v>
      </c>
      <c r="E16" s="35">
        <v>7031.71</v>
      </c>
      <c r="F16" s="16">
        <f>E16/B16*100</f>
        <v>105.37980706547397</v>
      </c>
      <c r="G16" s="36">
        <f t="shared" si="0"/>
        <v>49.519084507042251</v>
      </c>
    </row>
    <row r="17" spans="1:7" s="4" customFormat="1" ht="13.2" x14ac:dyDescent="0.25">
      <c r="A17" s="52" t="s">
        <v>22</v>
      </c>
      <c r="B17" s="57"/>
      <c r="C17" s="57"/>
      <c r="D17" s="51">
        <v>30000</v>
      </c>
      <c r="E17" s="56"/>
      <c r="F17" s="49"/>
      <c r="G17" s="49">
        <f t="shared" si="0"/>
        <v>0</v>
      </c>
    </row>
    <row r="18" spans="1:7" s="4" customFormat="1" ht="13.2" x14ac:dyDescent="0.25">
      <c r="A18" s="5" t="s">
        <v>23</v>
      </c>
      <c r="B18" s="6"/>
      <c r="C18" s="6"/>
      <c r="D18" s="7">
        <v>30000</v>
      </c>
      <c r="E18" s="10"/>
      <c r="F18" s="16"/>
      <c r="G18" s="36">
        <f t="shared" si="0"/>
        <v>0</v>
      </c>
    </row>
    <row r="19" spans="1:7" s="4" customFormat="1" ht="26.4" x14ac:dyDescent="0.25">
      <c r="A19" s="5" t="s">
        <v>89</v>
      </c>
      <c r="B19" s="6"/>
      <c r="C19" s="6"/>
      <c r="D19" s="7">
        <v>30000</v>
      </c>
      <c r="E19" s="10"/>
      <c r="F19" s="16"/>
      <c r="G19" s="36">
        <f t="shared" si="0"/>
        <v>0</v>
      </c>
    </row>
    <row r="20" spans="1:7" s="4" customFormat="1" ht="13.2" x14ac:dyDescent="0.25">
      <c r="A20" s="48" t="s">
        <v>24</v>
      </c>
      <c r="B20" s="47">
        <v>436646.35</v>
      </c>
      <c r="C20" s="47">
        <v>991352</v>
      </c>
      <c r="D20" s="47">
        <v>1312232.04</v>
      </c>
      <c r="E20" s="46">
        <v>440749.69</v>
      </c>
      <c r="F20" s="45">
        <f>E20/B20*100</f>
        <v>100.93973990621932</v>
      </c>
      <c r="G20" s="45">
        <f t="shared" si="0"/>
        <v>33.587786044303563</v>
      </c>
    </row>
    <row r="21" spans="1:7" s="4" customFormat="1" ht="13.2" x14ac:dyDescent="0.25">
      <c r="A21" s="52" t="s">
        <v>25</v>
      </c>
      <c r="B21" s="51">
        <v>371855.23</v>
      </c>
      <c r="C21" s="51">
        <v>960852</v>
      </c>
      <c r="D21" s="51">
        <v>1004264.64</v>
      </c>
      <c r="E21" s="50">
        <v>440379.71</v>
      </c>
      <c r="F21" s="49">
        <f>E21/B21*100</f>
        <v>118.42773059827611</v>
      </c>
      <c r="G21" s="49">
        <f t="shared" si="0"/>
        <v>43.850962431575809</v>
      </c>
    </row>
    <row r="22" spans="1:7" s="4" customFormat="1" ht="13.2" x14ac:dyDescent="0.25">
      <c r="A22" s="5" t="s">
        <v>26</v>
      </c>
      <c r="B22" s="7">
        <v>283420.65999999997</v>
      </c>
      <c r="C22" s="7">
        <v>685500</v>
      </c>
      <c r="D22" s="7">
        <v>708250</v>
      </c>
      <c r="E22" s="11">
        <v>347285.71</v>
      </c>
      <c r="F22" s="16">
        <f>E22/B22*100</f>
        <v>122.53366074301006</v>
      </c>
      <c r="G22" s="36">
        <f t="shared" si="0"/>
        <v>49.034339569361101</v>
      </c>
    </row>
    <row r="23" spans="1:7" s="4" customFormat="1" ht="13.2" x14ac:dyDescent="0.25">
      <c r="A23" s="33" t="s">
        <v>91</v>
      </c>
      <c r="B23" s="53"/>
      <c r="C23" s="53"/>
      <c r="D23" s="55">
        <v>850</v>
      </c>
      <c r="E23" s="54">
        <v>154.81</v>
      </c>
      <c r="F23" s="16"/>
      <c r="G23" s="36">
        <f t="shared" si="0"/>
        <v>18.212941176470586</v>
      </c>
    </row>
    <row r="24" spans="1:7" s="4" customFormat="1" ht="13.2" x14ac:dyDescent="0.25">
      <c r="A24" s="33" t="s">
        <v>90</v>
      </c>
      <c r="B24" s="55">
        <v>265.52</v>
      </c>
      <c r="C24" s="55">
        <v>950</v>
      </c>
      <c r="D24" s="55">
        <v>950</v>
      </c>
      <c r="E24" s="54">
        <v>401.88</v>
      </c>
      <c r="F24" s="16">
        <f>E24/B24*100</f>
        <v>151.35583006929798</v>
      </c>
      <c r="G24" s="36">
        <f t="shared" si="0"/>
        <v>42.303157894736842</v>
      </c>
    </row>
    <row r="25" spans="1:7" s="4" customFormat="1" ht="13.2" x14ac:dyDescent="0.25">
      <c r="A25" s="33" t="s">
        <v>97</v>
      </c>
      <c r="B25" s="53"/>
      <c r="C25" s="34">
        <v>19300</v>
      </c>
      <c r="D25" s="34">
        <v>22600</v>
      </c>
      <c r="E25" s="35">
        <v>11341.91</v>
      </c>
      <c r="F25" s="16"/>
      <c r="G25" s="36">
        <f t="shared" si="0"/>
        <v>50.185442477876109</v>
      </c>
    </row>
    <row r="26" spans="1:7" s="4" customFormat="1" ht="13.2" x14ac:dyDescent="0.25">
      <c r="A26" s="33" t="s">
        <v>93</v>
      </c>
      <c r="B26" s="34">
        <v>18177.990000000002</v>
      </c>
      <c r="C26" s="34">
        <v>75000</v>
      </c>
      <c r="D26" s="34">
        <v>76600</v>
      </c>
      <c r="E26" s="35">
        <v>35064.22</v>
      </c>
      <c r="F26" s="16">
        <f t="shared" ref="F26:F33" si="1">E26/B26*100</f>
        <v>192.89382379459994</v>
      </c>
      <c r="G26" s="36">
        <f t="shared" si="0"/>
        <v>45.775744125326376</v>
      </c>
    </row>
    <row r="27" spans="1:7" s="4" customFormat="1" ht="13.2" x14ac:dyDescent="0.25">
      <c r="A27" s="33" t="s">
        <v>95</v>
      </c>
      <c r="B27" s="34">
        <v>263472.55</v>
      </c>
      <c r="C27" s="34">
        <v>585000</v>
      </c>
      <c r="D27" s="34">
        <v>602000</v>
      </c>
      <c r="E27" s="35">
        <v>298044.79999999999</v>
      </c>
      <c r="F27" s="16">
        <f t="shared" si="1"/>
        <v>113.1217654362855</v>
      </c>
      <c r="G27" s="36">
        <f t="shared" si="0"/>
        <v>49.50910299003322</v>
      </c>
    </row>
    <row r="28" spans="1:7" s="4" customFormat="1" ht="13.2" x14ac:dyDescent="0.25">
      <c r="A28" s="33" t="s">
        <v>94</v>
      </c>
      <c r="B28" s="34">
        <v>1504.6</v>
      </c>
      <c r="C28" s="34">
        <v>5250</v>
      </c>
      <c r="D28" s="34">
        <v>5250</v>
      </c>
      <c r="E28" s="35">
        <v>2278.09</v>
      </c>
      <c r="F28" s="16">
        <f t="shared" si="1"/>
        <v>151.40834773361692</v>
      </c>
      <c r="G28" s="36">
        <f t="shared" si="0"/>
        <v>43.392190476190478</v>
      </c>
    </row>
    <row r="29" spans="1:7" s="4" customFormat="1" ht="13.2" x14ac:dyDescent="0.25">
      <c r="A29" s="5" t="s">
        <v>33</v>
      </c>
      <c r="B29" s="7">
        <v>88120.65</v>
      </c>
      <c r="C29" s="7">
        <v>261620</v>
      </c>
      <c r="D29" s="7">
        <v>281752.59999999998</v>
      </c>
      <c r="E29" s="11">
        <v>90286.18</v>
      </c>
      <c r="F29" s="16">
        <f t="shared" si="1"/>
        <v>102.45746031151609</v>
      </c>
      <c r="G29" s="36">
        <f t="shared" si="0"/>
        <v>32.044488675525976</v>
      </c>
    </row>
    <row r="30" spans="1:7" s="4" customFormat="1" ht="13.2" x14ac:dyDescent="0.25">
      <c r="A30" s="5" t="s">
        <v>91</v>
      </c>
      <c r="B30" s="8">
        <v>338.44</v>
      </c>
      <c r="C30" s="8">
        <v>820</v>
      </c>
      <c r="D30" s="8">
        <v>920</v>
      </c>
      <c r="E30" s="12">
        <v>240</v>
      </c>
      <c r="F30" s="16">
        <f t="shared" si="1"/>
        <v>70.913603592955923</v>
      </c>
      <c r="G30" s="36">
        <f t="shared" si="0"/>
        <v>26.086956521739129</v>
      </c>
    </row>
    <row r="31" spans="1:7" s="4" customFormat="1" ht="13.2" x14ac:dyDescent="0.25">
      <c r="A31" s="5" t="s">
        <v>98</v>
      </c>
      <c r="B31" s="8">
        <v>53.09</v>
      </c>
      <c r="C31" s="8">
        <v>350</v>
      </c>
      <c r="D31" s="8">
        <v>350</v>
      </c>
      <c r="E31" s="10"/>
      <c r="F31" s="16">
        <f t="shared" si="1"/>
        <v>0</v>
      </c>
      <c r="G31" s="36">
        <f t="shared" si="0"/>
        <v>0</v>
      </c>
    </row>
    <row r="32" spans="1:7" s="4" customFormat="1" ht="13.2" x14ac:dyDescent="0.25">
      <c r="A32" s="5" t="s">
        <v>90</v>
      </c>
      <c r="B32" s="7">
        <v>40681.24</v>
      </c>
      <c r="C32" s="7">
        <v>113200</v>
      </c>
      <c r="D32" s="7">
        <v>109500</v>
      </c>
      <c r="E32" s="11">
        <v>31941.9</v>
      </c>
      <c r="F32" s="16">
        <f t="shared" si="1"/>
        <v>78.517518148414368</v>
      </c>
      <c r="G32" s="36">
        <f t="shared" si="0"/>
        <v>29.170684931506852</v>
      </c>
    </row>
    <row r="33" spans="1:7" s="4" customFormat="1" ht="13.2" x14ac:dyDescent="0.25">
      <c r="A33" s="5" t="s">
        <v>97</v>
      </c>
      <c r="B33" s="7">
        <v>1880.31</v>
      </c>
      <c r="C33" s="7">
        <v>29000</v>
      </c>
      <c r="D33" s="7">
        <v>21432.6</v>
      </c>
      <c r="E33" s="11">
        <v>1945.41</v>
      </c>
      <c r="F33" s="16">
        <f t="shared" si="1"/>
        <v>103.46219506357994</v>
      </c>
      <c r="G33" s="36">
        <f t="shared" si="0"/>
        <v>9.0768735477730189</v>
      </c>
    </row>
    <row r="34" spans="1:7" s="4" customFormat="1" ht="13.2" x14ac:dyDescent="0.25">
      <c r="A34" s="5" t="s">
        <v>96</v>
      </c>
      <c r="B34" s="6"/>
      <c r="C34" s="7">
        <v>1200</v>
      </c>
      <c r="D34" s="7">
        <v>1200</v>
      </c>
      <c r="E34" s="10"/>
      <c r="F34" s="16"/>
      <c r="G34" s="36">
        <f t="shared" si="0"/>
        <v>0</v>
      </c>
    </row>
    <row r="35" spans="1:7" s="4" customFormat="1" ht="13.2" x14ac:dyDescent="0.25">
      <c r="A35" s="5" t="s">
        <v>93</v>
      </c>
      <c r="B35" s="7">
        <v>20404.72</v>
      </c>
      <c r="C35" s="7">
        <v>52000</v>
      </c>
      <c r="D35" s="7">
        <v>82000</v>
      </c>
      <c r="E35" s="11">
        <v>27752.560000000001</v>
      </c>
      <c r="F35" s="16">
        <f>E35/B35*100</f>
        <v>136.01049169015795</v>
      </c>
      <c r="G35" s="36">
        <f t="shared" ref="G35:G53" si="2">E35/D35*100</f>
        <v>33.844585365853661</v>
      </c>
    </row>
    <row r="36" spans="1:7" s="4" customFormat="1" ht="13.2" x14ac:dyDescent="0.25">
      <c r="A36" s="5" t="s">
        <v>95</v>
      </c>
      <c r="B36" s="7">
        <v>20943.93</v>
      </c>
      <c r="C36" s="7">
        <v>55500</v>
      </c>
      <c r="D36" s="7">
        <v>55900</v>
      </c>
      <c r="E36" s="11">
        <v>23541.77</v>
      </c>
      <c r="F36" s="16">
        <f>E36/B36*100</f>
        <v>112.40378477200792</v>
      </c>
      <c r="G36" s="36">
        <f t="shared" si="2"/>
        <v>42.114078711985691</v>
      </c>
    </row>
    <row r="37" spans="1:7" s="4" customFormat="1" ht="13.2" x14ac:dyDescent="0.25">
      <c r="A37" s="5" t="s">
        <v>94</v>
      </c>
      <c r="B37" s="7">
        <v>3818.92</v>
      </c>
      <c r="C37" s="7">
        <v>8050</v>
      </c>
      <c r="D37" s="7">
        <v>8950</v>
      </c>
      <c r="E37" s="11">
        <v>4804.54</v>
      </c>
      <c r="F37" s="16">
        <f>E37/B37*100</f>
        <v>125.80886742848763</v>
      </c>
      <c r="G37" s="36">
        <f t="shared" si="2"/>
        <v>53.68201117318435</v>
      </c>
    </row>
    <row r="38" spans="1:7" s="4" customFormat="1" ht="13.2" x14ac:dyDescent="0.25">
      <c r="A38" s="5" t="s">
        <v>92</v>
      </c>
      <c r="B38" s="6"/>
      <c r="C38" s="7">
        <v>1500</v>
      </c>
      <c r="D38" s="7">
        <v>1500</v>
      </c>
      <c r="E38" s="12">
        <v>60</v>
      </c>
      <c r="F38" s="16"/>
      <c r="G38" s="36">
        <f t="shared" si="2"/>
        <v>4</v>
      </c>
    </row>
    <row r="39" spans="1:7" s="4" customFormat="1" ht="13.2" x14ac:dyDescent="0.25">
      <c r="A39" s="5" t="s">
        <v>60</v>
      </c>
      <c r="B39" s="8">
        <v>313.92</v>
      </c>
      <c r="C39" s="8">
        <v>732</v>
      </c>
      <c r="D39" s="8">
        <v>932</v>
      </c>
      <c r="E39" s="12">
        <v>422.78</v>
      </c>
      <c r="F39" s="16">
        <f>E39/B39*100</f>
        <v>134.677624872579</v>
      </c>
      <c r="G39" s="36">
        <f t="shared" si="2"/>
        <v>45.362660944206006</v>
      </c>
    </row>
    <row r="40" spans="1:7" s="4" customFormat="1" ht="13.2" x14ac:dyDescent="0.25">
      <c r="A40" s="5" t="s">
        <v>90</v>
      </c>
      <c r="B40" s="8">
        <v>313.92</v>
      </c>
      <c r="C40" s="8">
        <v>732</v>
      </c>
      <c r="D40" s="8">
        <v>932</v>
      </c>
      <c r="E40" s="12">
        <v>422.78</v>
      </c>
      <c r="F40" s="16">
        <f>E40/B40*100</f>
        <v>134.677624872579</v>
      </c>
      <c r="G40" s="36">
        <f t="shared" si="2"/>
        <v>45.362660944206006</v>
      </c>
    </row>
    <row r="41" spans="1:7" s="4" customFormat="1" ht="26.4" x14ac:dyDescent="0.25">
      <c r="A41" s="5" t="s">
        <v>63</v>
      </c>
      <c r="B41" s="6"/>
      <c r="C41" s="7">
        <v>13000</v>
      </c>
      <c r="D41" s="7">
        <v>13000</v>
      </c>
      <c r="E41" s="11">
        <v>2055</v>
      </c>
      <c r="F41" s="16"/>
      <c r="G41" s="36">
        <f t="shared" si="2"/>
        <v>15.807692307692308</v>
      </c>
    </row>
    <row r="42" spans="1:7" s="4" customFormat="1" ht="13.2" x14ac:dyDescent="0.25">
      <c r="A42" s="5" t="s">
        <v>93</v>
      </c>
      <c r="B42" s="6"/>
      <c r="C42" s="7">
        <v>13000</v>
      </c>
      <c r="D42" s="7">
        <v>13000</v>
      </c>
      <c r="E42" s="11">
        <v>2055</v>
      </c>
      <c r="F42" s="16"/>
      <c r="G42" s="36">
        <f t="shared" si="2"/>
        <v>15.807692307692308</v>
      </c>
    </row>
    <row r="43" spans="1:7" s="4" customFormat="1" ht="13.2" x14ac:dyDescent="0.25">
      <c r="A43" s="5" t="s">
        <v>66</v>
      </c>
      <c r="B43" s="6"/>
      <c r="C43" s="6"/>
      <c r="D43" s="8">
        <v>330.04</v>
      </c>
      <c r="E43" s="12">
        <v>330.04</v>
      </c>
      <c r="F43" s="16"/>
      <c r="G43" s="36">
        <f t="shared" si="2"/>
        <v>100</v>
      </c>
    </row>
    <row r="44" spans="1:7" s="4" customFormat="1" ht="13.2" x14ac:dyDescent="0.25">
      <c r="A44" s="5" t="s">
        <v>93</v>
      </c>
      <c r="B44" s="6"/>
      <c r="C44" s="6"/>
      <c r="D44" s="8">
        <v>330.04</v>
      </c>
      <c r="E44" s="12">
        <v>330.04</v>
      </c>
      <c r="F44" s="16"/>
      <c r="G44" s="36">
        <f t="shared" si="2"/>
        <v>100</v>
      </c>
    </row>
    <row r="45" spans="1:7" s="4" customFormat="1" ht="13.2" x14ac:dyDescent="0.25">
      <c r="A45" s="52" t="s">
        <v>69</v>
      </c>
      <c r="B45" s="51">
        <v>63606.2</v>
      </c>
      <c r="C45" s="51">
        <v>30500</v>
      </c>
      <c r="D45" s="51">
        <v>310500</v>
      </c>
      <c r="E45" s="50">
        <v>2142.77</v>
      </c>
      <c r="F45" s="49">
        <f>E45/B45*100</f>
        <v>3.36880681443004</v>
      </c>
      <c r="G45" s="49">
        <f t="shared" si="2"/>
        <v>0.69010305958132045</v>
      </c>
    </row>
    <row r="46" spans="1:7" s="4" customFormat="1" ht="13.2" x14ac:dyDescent="0.25">
      <c r="A46" s="5" t="s">
        <v>70</v>
      </c>
      <c r="B46" s="6"/>
      <c r="C46" s="7">
        <v>30500</v>
      </c>
      <c r="D46" s="7">
        <v>30500</v>
      </c>
      <c r="E46" s="11">
        <v>2142.77</v>
      </c>
      <c r="F46" s="16"/>
      <c r="G46" s="36">
        <f t="shared" si="2"/>
        <v>7.0254754098360657</v>
      </c>
    </row>
    <row r="47" spans="1:7" s="4" customFormat="1" ht="13.2" x14ac:dyDescent="0.25">
      <c r="A47" s="5" t="s">
        <v>93</v>
      </c>
      <c r="B47" s="6"/>
      <c r="C47" s="7">
        <v>28000</v>
      </c>
      <c r="D47" s="7">
        <v>28000</v>
      </c>
      <c r="E47" s="11">
        <v>1942.77</v>
      </c>
      <c r="F47" s="16"/>
      <c r="G47" s="36">
        <f t="shared" si="2"/>
        <v>6.9384642857142858</v>
      </c>
    </row>
    <row r="48" spans="1:7" s="4" customFormat="1" ht="13.2" x14ac:dyDescent="0.25">
      <c r="A48" s="5" t="s">
        <v>92</v>
      </c>
      <c r="B48" s="6"/>
      <c r="C48" s="7">
        <v>2500</v>
      </c>
      <c r="D48" s="7">
        <v>2500</v>
      </c>
      <c r="E48" s="12">
        <v>200</v>
      </c>
      <c r="F48" s="16"/>
      <c r="G48" s="36">
        <f t="shared" si="2"/>
        <v>8</v>
      </c>
    </row>
    <row r="49" spans="1:7" s="4" customFormat="1" ht="13.2" x14ac:dyDescent="0.25">
      <c r="A49" s="5" t="s">
        <v>75</v>
      </c>
      <c r="B49" s="7">
        <v>63606.2</v>
      </c>
      <c r="C49" s="6"/>
      <c r="D49" s="7">
        <v>280000</v>
      </c>
      <c r="E49" s="10"/>
      <c r="F49" s="16">
        <f>E49/B49*100</f>
        <v>0</v>
      </c>
      <c r="G49" s="36">
        <f t="shared" si="2"/>
        <v>0</v>
      </c>
    </row>
    <row r="50" spans="1:7" s="4" customFormat="1" ht="13.2" x14ac:dyDescent="0.25">
      <c r="A50" s="5" t="s">
        <v>91</v>
      </c>
      <c r="B50" s="6"/>
      <c r="C50" s="6"/>
      <c r="D50" s="7">
        <v>150000</v>
      </c>
      <c r="E50" s="10"/>
      <c r="F50" s="16"/>
      <c r="G50" s="36">
        <f t="shared" si="2"/>
        <v>0</v>
      </c>
    </row>
    <row r="51" spans="1:7" s="4" customFormat="1" ht="13.2" x14ac:dyDescent="0.25">
      <c r="A51" s="5" t="s">
        <v>90</v>
      </c>
      <c r="B51" s="7">
        <v>63606.2</v>
      </c>
      <c r="C51" s="6"/>
      <c r="D51" s="7">
        <v>100000</v>
      </c>
      <c r="E51" s="10"/>
      <c r="F51" s="16">
        <f>E51/B51*100</f>
        <v>0</v>
      </c>
      <c r="G51" s="36">
        <f t="shared" si="2"/>
        <v>0</v>
      </c>
    </row>
    <row r="52" spans="1:7" s="4" customFormat="1" ht="26.4" x14ac:dyDescent="0.25">
      <c r="A52" s="5" t="s">
        <v>89</v>
      </c>
      <c r="B52" s="6"/>
      <c r="C52" s="6"/>
      <c r="D52" s="7">
        <v>30000</v>
      </c>
      <c r="E52" s="10"/>
      <c r="F52" s="16"/>
      <c r="G52" s="36">
        <f t="shared" si="2"/>
        <v>0</v>
      </c>
    </row>
    <row r="53" spans="1:7" s="4" customFormat="1" ht="13.2" x14ac:dyDescent="0.25">
      <c r="A53" s="48" t="s">
        <v>78</v>
      </c>
      <c r="B53" s="47">
        <v>435461.43</v>
      </c>
      <c r="C53" s="47">
        <v>991352</v>
      </c>
      <c r="D53" s="47">
        <v>1314764.6399999999</v>
      </c>
      <c r="E53" s="46">
        <v>442522.48</v>
      </c>
      <c r="F53" s="45">
        <f>E53/B53*100</f>
        <v>101.62150985450079</v>
      </c>
      <c r="G53" s="45">
        <f t="shared" si="2"/>
        <v>33.657923748238318</v>
      </c>
    </row>
  </sheetData>
  <pageMargins left="0.75" right="0.75" top="1" bottom="1" header="0.5" footer="0.5"/>
  <pageSetup paperSize="9" scale="47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workbookViewId="0">
      <selection activeCell="A2" sqref="A2"/>
    </sheetView>
  </sheetViews>
  <sheetFormatPr defaultRowHeight="9" x14ac:dyDescent="0.15"/>
  <cols>
    <col min="1" max="1" width="38" style="1" customWidth="1"/>
    <col min="2" max="2" width="24.21875" style="1" customWidth="1"/>
    <col min="3" max="3" width="15.21875" style="1" customWidth="1"/>
    <col min="4" max="4" width="14.33203125" style="1" customWidth="1"/>
    <col min="5" max="5" width="14.88671875" style="1" customWidth="1"/>
    <col min="6" max="7" width="8.88671875" style="14"/>
    <col min="8" max="16384" width="8.88671875" style="31"/>
  </cols>
  <sheetData>
    <row r="1" spans="1:7" s="30" customFormat="1" ht="18.600000000000001" thickBot="1" x14ac:dyDescent="0.2">
      <c r="A1" s="3" t="s">
        <v>0</v>
      </c>
      <c r="B1" s="3" t="s">
        <v>1</v>
      </c>
      <c r="C1" s="3" t="s">
        <v>2</v>
      </c>
      <c r="D1" s="3" t="s">
        <v>3</v>
      </c>
      <c r="E1" s="9" t="s">
        <v>4</v>
      </c>
      <c r="F1" s="15" t="s">
        <v>87</v>
      </c>
      <c r="G1" s="15" t="s">
        <v>88</v>
      </c>
    </row>
    <row r="2" spans="1:7" s="30" customFormat="1" ht="13.2" x14ac:dyDescent="0.25">
      <c r="A2" s="33" t="s">
        <v>86</v>
      </c>
      <c r="B2" s="34">
        <v>435461.43</v>
      </c>
      <c r="C2" s="34">
        <v>991352</v>
      </c>
      <c r="D2" s="34">
        <v>1314764.6399999999</v>
      </c>
      <c r="E2" s="35">
        <v>442522.48</v>
      </c>
      <c r="F2" s="36">
        <f t="shared" ref="F2:F11" si="0">E2/B2*100</f>
        <v>101.62150985450079</v>
      </c>
      <c r="G2" s="36">
        <f>E2/D2*100</f>
        <v>33.657923748238318</v>
      </c>
    </row>
    <row r="3" spans="1:7" s="30" customFormat="1" ht="13.2" x14ac:dyDescent="0.25">
      <c r="A3" s="33" t="s">
        <v>85</v>
      </c>
      <c r="B3" s="34">
        <v>435461.43</v>
      </c>
      <c r="C3" s="34">
        <v>991352</v>
      </c>
      <c r="D3" s="34">
        <v>1314764.6399999999</v>
      </c>
      <c r="E3" s="35">
        <v>442522.48</v>
      </c>
      <c r="F3" s="36">
        <f t="shared" si="0"/>
        <v>101.62150985450079</v>
      </c>
      <c r="G3" s="36">
        <f t="shared" ref="G3:G22" si="1">E3/D3*100</f>
        <v>33.657923748238318</v>
      </c>
    </row>
    <row r="4" spans="1:7" s="30" customFormat="1" ht="13.2" x14ac:dyDescent="0.25">
      <c r="A4" s="33" t="s">
        <v>84</v>
      </c>
      <c r="B4" s="34">
        <v>435461.43</v>
      </c>
      <c r="C4" s="34">
        <v>991352</v>
      </c>
      <c r="D4" s="34">
        <v>1314764.6399999999</v>
      </c>
      <c r="E4" s="35">
        <v>442522.48</v>
      </c>
      <c r="F4" s="36">
        <f t="shared" si="0"/>
        <v>101.62150985450079</v>
      </c>
      <c r="G4" s="36">
        <f t="shared" si="1"/>
        <v>33.657923748238318</v>
      </c>
    </row>
    <row r="5" spans="1:7" s="30" customFormat="1" ht="13.2" x14ac:dyDescent="0.25">
      <c r="A5" s="33" t="s">
        <v>83</v>
      </c>
      <c r="B5" s="34">
        <v>435461.43</v>
      </c>
      <c r="C5" s="34">
        <v>991352</v>
      </c>
      <c r="D5" s="34">
        <v>1314764.6399999999</v>
      </c>
      <c r="E5" s="35">
        <v>442522.48</v>
      </c>
      <c r="F5" s="36">
        <f t="shared" si="0"/>
        <v>101.62150985450079</v>
      </c>
      <c r="G5" s="36">
        <f t="shared" si="1"/>
        <v>33.657923748238318</v>
      </c>
    </row>
    <row r="6" spans="1:7" s="30" customFormat="1" ht="13.2" x14ac:dyDescent="0.25">
      <c r="A6" s="33" t="s">
        <v>82</v>
      </c>
      <c r="B6" s="34">
        <v>435461.43</v>
      </c>
      <c r="C6" s="34">
        <v>991352</v>
      </c>
      <c r="D6" s="34">
        <v>1314764.6399999999</v>
      </c>
      <c r="E6" s="35">
        <v>442522.48</v>
      </c>
      <c r="F6" s="36">
        <f t="shared" si="0"/>
        <v>101.62150985450079</v>
      </c>
      <c r="G6" s="36">
        <f t="shared" si="1"/>
        <v>33.657923748238318</v>
      </c>
    </row>
    <row r="7" spans="1:7" s="30" customFormat="1" ht="13.2" x14ac:dyDescent="0.25">
      <c r="A7" s="33" t="s">
        <v>81</v>
      </c>
      <c r="B7" s="34">
        <v>435461.43</v>
      </c>
      <c r="C7" s="34">
        <v>991352</v>
      </c>
      <c r="D7" s="34">
        <v>1314764.6399999999</v>
      </c>
      <c r="E7" s="35">
        <v>442522.48</v>
      </c>
      <c r="F7" s="36">
        <f t="shared" si="0"/>
        <v>101.62150985450079</v>
      </c>
      <c r="G7" s="36">
        <f t="shared" si="1"/>
        <v>33.657923748238318</v>
      </c>
    </row>
    <row r="8" spans="1:7" s="30" customFormat="1" ht="13.2" x14ac:dyDescent="0.25">
      <c r="A8" s="37" t="s">
        <v>25</v>
      </c>
      <c r="B8" s="38">
        <v>365189.18</v>
      </c>
      <c r="C8" s="38">
        <v>937532</v>
      </c>
      <c r="D8" s="38">
        <v>980114.64</v>
      </c>
      <c r="E8" s="39">
        <v>431760.45</v>
      </c>
      <c r="F8" s="36">
        <f t="shared" si="0"/>
        <v>118.22925586130455</v>
      </c>
      <c r="G8" s="36">
        <f t="shared" si="1"/>
        <v>44.05203558636773</v>
      </c>
    </row>
    <row r="9" spans="1:7" s="30" customFormat="1" ht="13.2" x14ac:dyDescent="0.25">
      <c r="A9" s="37" t="s">
        <v>26</v>
      </c>
      <c r="B9" s="38">
        <v>281650.53999999998</v>
      </c>
      <c r="C9" s="38">
        <v>679300</v>
      </c>
      <c r="D9" s="38">
        <v>701200</v>
      </c>
      <c r="E9" s="39">
        <v>344450.93</v>
      </c>
      <c r="F9" s="36">
        <f t="shared" si="0"/>
        <v>122.29727306753966</v>
      </c>
      <c r="G9" s="36">
        <f t="shared" si="1"/>
        <v>49.12306474614946</v>
      </c>
    </row>
    <row r="10" spans="1:7" s="30" customFormat="1" ht="13.2" x14ac:dyDescent="0.25">
      <c r="A10" s="37" t="s">
        <v>33</v>
      </c>
      <c r="B10" s="38">
        <v>83224.72</v>
      </c>
      <c r="C10" s="38">
        <v>244500</v>
      </c>
      <c r="D10" s="38">
        <v>264652.59999999998</v>
      </c>
      <c r="E10" s="39">
        <v>84501.7</v>
      </c>
      <c r="F10" s="36">
        <f t="shared" si="0"/>
        <v>101.53437584410017</v>
      </c>
      <c r="G10" s="36">
        <f t="shared" si="1"/>
        <v>31.929291456044645</v>
      </c>
    </row>
    <row r="11" spans="1:7" s="30" customFormat="1" ht="13.2" x14ac:dyDescent="0.25">
      <c r="A11" s="37" t="s">
        <v>60</v>
      </c>
      <c r="B11" s="40">
        <v>313.92</v>
      </c>
      <c r="C11" s="40">
        <v>732</v>
      </c>
      <c r="D11" s="40">
        <v>932</v>
      </c>
      <c r="E11" s="41">
        <v>422.78</v>
      </c>
      <c r="F11" s="36">
        <f t="shared" si="0"/>
        <v>134.677624872579</v>
      </c>
      <c r="G11" s="36">
        <f t="shared" si="1"/>
        <v>45.362660944206006</v>
      </c>
    </row>
    <row r="12" spans="1:7" s="30" customFormat="1" ht="26.4" x14ac:dyDescent="0.25">
      <c r="A12" s="37" t="s">
        <v>63</v>
      </c>
      <c r="B12" s="42"/>
      <c r="C12" s="38">
        <v>13000</v>
      </c>
      <c r="D12" s="38">
        <v>13000</v>
      </c>
      <c r="E12" s="39">
        <v>2055</v>
      </c>
      <c r="F12" s="36"/>
      <c r="G12" s="36">
        <f t="shared" si="1"/>
        <v>15.807692307692308</v>
      </c>
    </row>
    <row r="13" spans="1:7" s="30" customFormat="1" ht="13.2" x14ac:dyDescent="0.25">
      <c r="A13" s="37" t="s">
        <v>66</v>
      </c>
      <c r="B13" s="42"/>
      <c r="C13" s="42"/>
      <c r="D13" s="40">
        <v>330.04</v>
      </c>
      <c r="E13" s="41">
        <v>330.04</v>
      </c>
      <c r="F13" s="36"/>
      <c r="G13" s="36">
        <f t="shared" si="1"/>
        <v>100</v>
      </c>
    </row>
    <row r="14" spans="1:7" s="30" customFormat="1" ht="26.4" x14ac:dyDescent="0.25">
      <c r="A14" s="37" t="s">
        <v>69</v>
      </c>
      <c r="B14" s="38">
        <v>63606.2</v>
      </c>
      <c r="C14" s="38">
        <v>28000</v>
      </c>
      <c r="D14" s="38">
        <v>28000</v>
      </c>
      <c r="E14" s="39">
        <v>1942.77</v>
      </c>
      <c r="F14" s="36">
        <f>E14/B14*100</f>
        <v>3.0543720580698106</v>
      </c>
      <c r="G14" s="36">
        <f t="shared" si="1"/>
        <v>6.9384642857142858</v>
      </c>
    </row>
    <row r="15" spans="1:7" s="30" customFormat="1" ht="26.4" x14ac:dyDescent="0.25">
      <c r="A15" s="37" t="s">
        <v>70</v>
      </c>
      <c r="B15" s="42"/>
      <c r="C15" s="38">
        <v>28000</v>
      </c>
      <c r="D15" s="38">
        <v>28000</v>
      </c>
      <c r="E15" s="39">
        <v>1942.77</v>
      </c>
      <c r="F15" s="36"/>
      <c r="G15" s="36">
        <f t="shared" si="1"/>
        <v>6.9384642857142858</v>
      </c>
    </row>
    <row r="16" spans="1:7" s="30" customFormat="1" ht="26.4" x14ac:dyDescent="0.25">
      <c r="A16" s="37" t="s">
        <v>75</v>
      </c>
      <c r="B16" s="38">
        <v>63606.2</v>
      </c>
      <c r="C16" s="42"/>
      <c r="D16" s="42"/>
      <c r="E16" s="43"/>
      <c r="F16" s="36">
        <f>E16/B16*100</f>
        <v>0</v>
      </c>
      <c r="G16" s="36"/>
    </row>
    <row r="17" spans="1:7" s="30" customFormat="1" ht="13.2" x14ac:dyDescent="0.25">
      <c r="A17" s="37" t="s">
        <v>25</v>
      </c>
      <c r="B17" s="38">
        <v>6666.05</v>
      </c>
      <c r="C17" s="38">
        <v>23320</v>
      </c>
      <c r="D17" s="38">
        <v>24150</v>
      </c>
      <c r="E17" s="39">
        <v>8619.26</v>
      </c>
      <c r="F17" s="36">
        <f>E17/B17*100</f>
        <v>129.30086032958047</v>
      </c>
      <c r="G17" s="36">
        <f t="shared" si="1"/>
        <v>35.690517598343682</v>
      </c>
    </row>
    <row r="18" spans="1:7" s="30" customFormat="1" ht="13.2" x14ac:dyDescent="0.25">
      <c r="A18" s="37" t="s">
        <v>26</v>
      </c>
      <c r="B18" s="38">
        <v>1770.12</v>
      </c>
      <c r="C18" s="38">
        <v>6200</v>
      </c>
      <c r="D18" s="38">
        <v>7050</v>
      </c>
      <c r="E18" s="39">
        <v>2834.78</v>
      </c>
      <c r="F18" s="36">
        <f>E18/B18*100</f>
        <v>160.14620477707729</v>
      </c>
      <c r="G18" s="36">
        <f t="shared" si="1"/>
        <v>40.209645390070925</v>
      </c>
    </row>
    <row r="19" spans="1:7" s="30" customFormat="1" ht="13.2" x14ac:dyDescent="0.25">
      <c r="A19" s="37" t="s">
        <v>33</v>
      </c>
      <c r="B19" s="38">
        <v>4895.93</v>
      </c>
      <c r="C19" s="38">
        <v>17120</v>
      </c>
      <c r="D19" s="38">
        <v>17100</v>
      </c>
      <c r="E19" s="39">
        <v>5784.48</v>
      </c>
      <c r="F19" s="36">
        <f>E19/B19*100</f>
        <v>118.14874804174079</v>
      </c>
      <c r="G19" s="36">
        <f t="shared" si="1"/>
        <v>33.827368421052626</v>
      </c>
    </row>
    <row r="20" spans="1:7" s="30" customFormat="1" ht="26.4" x14ac:dyDescent="0.25">
      <c r="A20" s="37" t="s">
        <v>69</v>
      </c>
      <c r="B20" s="42"/>
      <c r="C20" s="38">
        <v>2500</v>
      </c>
      <c r="D20" s="38">
        <v>282500</v>
      </c>
      <c r="E20" s="41">
        <v>200</v>
      </c>
      <c r="F20" s="36"/>
      <c r="G20" s="36">
        <f t="shared" si="1"/>
        <v>7.0796460176991149E-2</v>
      </c>
    </row>
    <row r="21" spans="1:7" s="30" customFormat="1" ht="26.4" x14ac:dyDescent="0.25">
      <c r="A21" s="37" t="s">
        <v>70</v>
      </c>
      <c r="B21" s="42"/>
      <c r="C21" s="38">
        <v>2500</v>
      </c>
      <c r="D21" s="38">
        <v>2500</v>
      </c>
      <c r="E21" s="41">
        <v>200</v>
      </c>
      <c r="F21" s="36"/>
      <c r="G21" s="36">
        <f t="shared" si="1"/>
        <v>8</v>
      </c>
    </row>
    <row r="22" spans="1:7" s="30" customFormat="1" ht="26.4" x14ac:dyDescent="0.25">
      <c r="A22" s="37" t="s">
        <v>75</v>
      </c>
      <c r="B22" s="42"/>
      <c r="C22" s="42"/>
      <c r="D22" s="38">
        <v>280000</v>
      </c>
      <c r="E22" s="43"/>
      <c r="F22" s="36"/>
      <c r="G22" s="36">
        <f t="shared" si="1"/>
        <v>0</v>
      </c>
    </row>
    <row r="23" spans="1:7" x14ac:dyDescent="0.15">
      <c r="F23" s="32"/>
      <c r="G23" s="44"/>
    </row>
    <row r="24" spans="1:7" x14ac:dyDescent="0.15">
      <c r="G24" s="44"/>
    </row>
  </sheetData>
  <pageMargins left="0.75" right="0.75" top="1" bottom="1" header="0.5" footer="0.5"/>
  <pageSetup paperSize="9" scale="69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G19" sqref="G19"/>
    </sheetView>
  </sheetViews>
  <sheetFormatPr defaultRowHeight="14.4" x14ac:dyDescent="0.3"/>
  <cols>
    <col min="1" max="1" width="10.109375" customWidth="1"/>
    <col min="2" max="2" width="24.77734375" customWidth="1"/>
    <col min="3" max="3" width="10.6640625" customWidth="1"/>
    <col min="4" max="4" width="9.33203125" customWidth="1"/>
    <col min="5" max="5" width="12" customWidth="1"/>
    <col min="6" max="6" width="12.21875" customWidth="1"/>
  </cols>
  <sheetData>
    <row r="1" spans="1:9" x14ac:dyDescent="0.3">
      <c r="B1" s="174" t="s">
        <v>128</v>
      </c>
      <c r="C1" s="175"/>
      <c r="D1" s="175"/>
      <c r="E1" s="175"/>
      <c r="F1" s="175"/>
      <c r="G1" s="175"/>
      <c r="H1" s="175"/>
    </row>
    <row r="2" spans="1:9" x14ac:dyDescent="0.3">
      <c r="B2" s="175"/>
      <c r="C2" s="175"/>
      <c r="D2" s="175"/>
      <c r="E2" s="175"/>
      <c r="F2" s="175"/>
      <c r="G2" s="175"/>
      <c r="H2" s="175"/>
    </row>
    <row r="3" spans="1:9" x14ac:dyDescent="0.3">
      <c r="B3" s="175"/>
      <c r="C3" s="175"/>
      <c r="D3" s="175"/>
      <c r="E3" s="175"/>
      <c r="F3" s="175"/>
      <c r="G3" s="175"/>
      <c r="H3" s="175"/>
    </row>
    <row r="4" spans="1:9" x14ac:dyDescent="0.3">
      <c r="B4" s="175"/>
      <c r="C4" s="175"/>
      <c r="D4" s="175"/>
      <c r="E4" s="175"/>
      <c r="F4" s="175"/>
      <c r="G4" s="175"/>
      <c r="H4" s="175"/>
    </row>
    <row r="5" spans="1:9" x14ac:dyDescent="0.3">
      <c r="B5" s="175"/>
      <c r="C5" s="175"/>
      <c r="D5" s="175"/>
      <c r="E5" s="175"/>
      <c r="F5" s="175"/>
      <c r="G5" s="175"/>
      <c r="H5" s="175"/>
    </row>
    <row r="8" spans="1:9" ht="15.6" x14ac:dyDescent="0.3">
      <c r="B8" s="176" t="s">
        <v>129</v>
      </c>
      <c r="C8" s="177"/>
      <c r="D8" s="177"/>
      <c r="E8" s="177"/>
      <c r="F8" s="177"/>
      <c r="G8" s="177"/>
      <c r="H8" s="177"/>
    </row>
    <row r="10" spans="1:9" ht="15.6" x14ac:dyDescent="0.3">
      <c r="B10" s="176" t="s">
        <v>130</v>
      </c>
      <c r="C10" s="177"/>
      <c r="D10" s="177"/>
      <c r="E10" s="177"/>
      <c r="F10" s="177"/>
      <c r="G10" s="177"/>
      <c r="H10" s="177"/>
    </row>
    <row r="11" spans="1:9" ht="15.6" x14ac:dyDescent="0.3">
      <c r="B11" s="88"/>
      <c r="C11" s="85"/>
      <c r="D11" s="85"/>
      <c r="E11" s="85"/>
      <c r="F11" s="85"/>
      <c r="G11" s="85"/>
      <c r="H11" s="85"/>
    </row>
    <row r="12" spans="1:9" ht="43.2" x14ac:dyDescent="0.3">
      <c r="A12" s="89" t="s">
        <v>133</v>
      </c>
      <c r="B12" s="90" t="s">
        <v>131</v>
      </c>
      <c r="C12" s="89" t="s">
        <v>136</v>
      </c>
      <c r="D12" s="90" t="s">
        <v>134</v>
      </c>
      <c r="E12" s="89" t="s">
        <v>135</v>
      </c>
      <c r="F12" s="89" t="s">
        <v>137</v>
      </c>
      <c r="G12" s="89" t="s">
        <v>138</v>
      </c>
      <c r="H12" s="89" t="s">
        <v>139</v>
      </c>
      <c r="I12" s="92"/>
    </row>
    <row r="13" spans="1:9" x14ac:dyDescent="0.3">
      <c r="A13" s="90">
        <v>1</v>
      </c>
      <c r="B13" s="90">
        <v>2</v>
      </c>
      <c r="C13" s="90">
        <v>3</v>
      </c>
      <c r="D13" s="90">
        <v>4</v>
      </c>
      <c r="E13" s="90">
        <v>5</v>
      </c>
      <c r="F13" s="90">
        <v>6</v>
      </c>
      <c r="G13" s="90">
        <v>7</v>
      </c>
      <c r="H13" s="90">
        <v>8</v>
      </c>
      <c r="I13" s="92"/>
    </row>
    <row r="14" spans="1:9" ht="28.8" x14ac:dyDescent="0.3">
      <c r="A14" s="91" t="s">
        <v>141</v>
      </c>
      <c r="B14" s="89" t="s">
        <v>140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2"/>
    </row>
    <row r="15" spans="1:9" ht="28.8" x14ac:dyDescent="0.3">
      <c r="A15" s="87">
        <v>8</v>
      </c>
      <c r="B15" s="86" t="s">
        <v>142</v>
      </c>
      <c r="C15" s="87"/>
      <c r="D15" s="87"/>
      <c r="E15" s="87"/>
      <c r="F15" s="87"/>
      <c r="G15" s="87"/>
      <c r="H15" s="87"/>
      <c r="I15" s="92"/>
    </row>
    <row r="16" spans="1:9" x14ac:dyDescent="0.3">
      <c r="A16" s="87">
        <v>84</v>
      </c>
      <c r="B16" s="87" t="s">
        <v>143</v>
      </c>
      <c r="C16" s="87"/>
      <c r="D16" s="87"/>
      <c r="E16" s="87"/>
      <c r="F16" s="87"/>
      <c r="G16" s="87"/>
      <c r="H16" s="87"/>
      <c r="I16" s="92"/>
    </row>
    <row r="17" spans="1:9" ht="28.8" x14ac:dyDescent="0.3">
      <c r="A17" s="91" t="s">
        <v>141</v>
      </c>
      <c r="B17" s="89" t="s">
        <v>140</v>
      </c>
      <c r="C17" s="90">
        <v>0</v>
      </c>
      <c r="D17" s="90">
        <v>0</v>
      </c>
      <c r="E17" s="90">
        <v>0</v>
      </c>
      <c r="F17" s="90">
        <v>0</v>
      </c>
      <c r="G17" s="90"/>
      <c r="H17" s="90">
        <v>0</v>
      </c>
      <c r="I17" s="92"/>
    </row>
    <row r="18" spans="1:9" ht="28.8" x14ac:dyDescent="0.3">
      <c r="A18" s="87">
        <v>5</v>
      </c>
      <c r="B18" s="86" t="s">
        <v>144</v>
      </c>
      <c r="C18" s="87"/>
      <c r="D18" s="87"/>
      <c r="E18" s="87"/>
      <c r="F18" s="87"/>
      <c r="G18" s="87"/>
      <c r="H18" s="87"/>
      <c r="I18" s="92"/>
    </row>
    <row r="19" spans="1:9" ht="28.8" x14ac:dyDescent="0.3">
      <c r="A19" s="87">
        <v>54</v>
      </c>
      <c r="B19" s="86" t="s">
        <v>145</v>
      </c>
      <c r="C19" s="87"/>
      <c r="D19" s="87"/>
      <c r="E19" s="87"/>
      <c r="F19" s="87"/>
      <c r="G19" s="87"/>
      <c r="H19" s="87"/>
      <c r="I19" s="92"/>
    </row>
  </sheetData>
  <mergeCells count="3">
    <mergeCell ref="B1:H5"/>
    <mergeCell ref="B8:H8"/>
    <mergeCell ref="B10:H10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showGridLines="0" workbookViewId="0">
      <selection activeCell="C16" sqref="C16"/>
    </sheetView>
  </sheetViews>
  <sheetFormatPr defaultRowHeight="9" x14ac:dyDescent="0.15"/>
  <cols>
    <col min="1" max="1" width="58.21875" style="1" customWidth="1"/>
    <col min="2" max="2" width="37.109375" style="1" customWidth="1"/>
    <col min="3" max="3" width="23.21875" style="1" customWidth="1"/>
    <col min="4" max="4" width="22" style="1" customWidth="1"/>
    <col min="5" max="5" width="22.6640625" style="1" customWidth="1"/>
    <col min="6" max="6" width="8.88671875" style="14"/>
    <col min="7" max="7" width="7.21875" style="14" customWidth="1"/>
    <col min="8" max="16384" width="8.88671875" style="31"/>
  </cols>
  <sheetData>
    <row r="1" spans="1:7" s="30" customFormat="1" ht="18.600000000000001" thickBot="1" x14ac:dyDescent="0.2">
      <c r="A1" s="3" t="s">
        <v>0</v>
      </c>
      <c r="B1" s="3" t="s">
        <v>1</v>
      </c>
      <c r="C1" s="3" t="s">
        <v>2</v>
      </c>
      <c r="D1" s="3" t="s">
        <v>3</v>
      </c>
      <c r="E1" s="9" t="s">
        <v>4</v>
      </c>
      <c r="F1" s="15" t="s">
        <v>126</v>
      </c>
      <c r="G1" s="15" t="s">
        <v>127</v>
      </c>
    </row>
    <row r="2" spans="1:7" s="30" customFormat="1" ht="13.2" x14ac:dyDescent="0.25">
      <c r="A2" s="5" t="s">
        <v>86</v>
      </c>
      <c r="B2" s="7">
        <v>435461.43</v>
      </c>
      <c r="C2" s="7">
        <v>991352</v>
      </c>
      <c r="D2" s="7">
        <v>1314764.6399999999</v>
      </c>
      <c r="E2" s="11">
        <v>442522.48</v>
      </c>
      <c r="F2" s="16">
        <f>E2/B2*100</f>
        <v>101.62150985450079</v>
      </c>
      <c r="G2" s="16">
        <f>E2/D2*100</f>
        <v>33.657923748238318</v>
      </c>
    </row>
    <row r="3" spans="1:7" s="30" customFormat="1" ht="13.2" x14ac:dyDescent="0.25">
      <c r="A3" s="24" t="s">
        <v>85</v>
      </c>
      <c r="B3" s="23">
        <v>435461.43</v>
      </c>
      <c r="C3" s="23">
        <v>991352</v>
      </c>
      <c r="D3" s="23">
        <v>1314764.6399999999</v>
      </c>
      <c r="E3" s="25">
        <v>442522.48</v>
      </c>
      <c r="F3" s="16">
        <f t="shared" ref="F3:F66" si="0">E3/B3*100</f>
        <v>101.62150985450079</v>
      </c>
      <c r="G3" s="16">
        <f t="shared" ref="G3:G63" si="1">E3/D3*100</f>
        <v>33.657923748238318</v>
      </c>
    </row>
    <row r="4" spans="1:7" s="30" customFormat="1" ht="13.2" x14ac:dyDescent="0.25">
      <c r="A4" s="22" t="s">
        <v>84</v>
      </c>
      <c r="B4" s="21">
        <v>435461.43</v>
      </c>
      <c r="C4" s="21">
        <v>991352</v>
      </c>
      <c r="D4" s="21">
        <v>1314764.6399999999</v>
      </c>
      <c r="E4" s="26">
        <v>442522.48</v>
      </c>
      <c r="F4" s="16">
        <f t="shared" si="0"/>
        <v>101.62150985450079</v>
      </c>
      <c r="G4" s="16">
        <f t="shared" si="1"/>
        <v>33.657923748238318</v>
      </c>
    </row>
    <row r="5" spans="1:7" s="30" customFormat="1" ht="13.2" x14ac:dyDescent="0.25">
      <c r="A5" s="5" t="s">
        <v>83</v>
      </c>
      <c r="B5" s="7">
        <v>435461.43</v>
      </c>
      <c r="C5" s="7">
        <v>991352</v>
      </c>
      <c r="D5" s="7">
        <v>1314764.6399999999</v>
      </c>
      <c r="E5" s="11">
        <v>442522.48</v>
      </c>
      <c r="F5" s="16">
        <f t="shared" si="0"/>
        <v>101.62150985450079</v>
      </c>
      <c r="G5" s="16">
        <f t="shared" si="1"/>
        <v>33.657923748238318</v>
      </c>
    </row>
    <row r="6" spans="1:7" s="30" customFormat="1" ht="13.2" x14ac:dyDescent="0.25">
      <c r="A6" s="69" t="s">
        <v>125</v>
      </c>
      <c r="B6" s="68">
        <v>103924.9</v>
      </c>
      <c r="C6" s="68">
        <v>111732</v>
      </c>
      <c r="D6" s="68">
        <v>109252</v>
      </c>
      <c r="E6" s="74">
        <v>31767.8</v>
      </c>
      <c r="F6" s="16">
        <f t="shared" si="0"/>
        <v>30.568035186947501</v>
      </c>
      <c r="G6" s="16">
        <f t="shared" si="1"/>
        <v>29.077545491158059</v>
      </c>
    </row>
    <row r="7" spans="1:7" s="30" customFormat="1" ht="13.2" x14ac:dyDescent="0.25">
      <c r="A7" s="66" t="s">
        <v>124</v>
      </c>
      <c r="B7" s="65">
        <v>9518.2800000000007</v>
      </c>
      <c r="C7" s="65">
        <v>21732</v>
      </c>
      <c r="D7" s="65">
        <v>21252</v>
      </c>
      <c r="E7" s="75">
        <v>12087.32</v>
      </c>
      <c r="F7" s="16">
        <f t="shared" si="0"/>
        <v>126.99059073698189</v>
      </c>
      <c r="G7" s="16">
        <f t="shared" si="1"/>
        <v>56.876152832674578</v>
      </c>
    </row>
    <row r="8" spans="1:7" s="30" customFormat="1" ht="13.2" x14ac:dyDescent="0.25">
      <c r="A8" s="64" t="s">
        <v>90</v>
      </c>
      <c r="B8" s="63">
        <v>9518.2800000000007</v>
      </c>
      <c r="C8" s="63">
        <v>21732</v>
      </c>
      <c r="D8" s="63">
        <v>21252</v>
      </c>
      <c r="E8" s="76">
        <v>12087.32</v>
      </c>
      <c r="F8" s="16">
        <f t="shared" si="0"/>
        <v>126.99059073698189</v>
      </c>
      <c r="G8" s="16">
        <f t="shared" si="1"/>
        <v>56.876152832674578</v>
      </c>
    </row>
    <row r="9" spans="1:7" s="30" customFormat="1" ht="13.2" x14ac:dyDescent="0.25">
      <c r="A9" s="19" t="s">
        <v>33</v>
      </c>
      <c r="B9" s="18">
        <v>9204.36</v>
      </c>
      <c r="C9" s="18">
        <v>21000</v>
      </c>
      <c r="D9" s="18">
        <v>20320</v>
      </c>
      <c r="E9" s="27">
        <v>11664.54</v>
      </c>
      <c r="F9" s="16">
        <f t="shared" si="0"/>
        <v>126.72842000964761</v>
      </c>
      <c r="G9" s="16">
        <f t="shared" si="1"/>
        <v>57.404232283464573</v>
      </c>
    </row>
    <row r="10" spans="1:7" s="30" customFormat="1" ht="13.2" x14ac:dyDescent="0.25">
      <c r="A10" s="62" t="s">
        <v>34</v>
      </c>
      <c r="B10" s="59">
        <v>2286.4</v>
      </c>
      <c r="C10" s="60"/>
      <c r="D10" s="60"/>
      <c r="E10" s="77">
        <v>2715.93</v>
      </c>
      <c r="F10" s="16">
        <f t="shared" si="0"/>
        <v>118.78630160951712</v>
      </c>
      <c r="G10" s="16"/>
    </row>
    <row r="11" spans="1:7" s="30" customFormat="1" ht="13.2" x14ac:dyDescent="0.25">
      <c r="A11" s="5" t="s">
        <v>35</v>
      </c>
      <c r="B11" s="7">
        <v>1404.59</v>
      </c>
      <c r="C11" s="6"/>
      <c r="D11" s="6"/>
      <c r="E11" s="11">
        <v>2535.9299999999998</v>
      </c>
      <c r="F11" s="16">
        <f t="shared" si="0"/>
        <v>180.54592443346456</v>
      </c>
      <c r="G11" s="16"/>
    </row>
    <row r="12" spans="1:7" s="30" customFormat="1" ht="13.2" x14ac:dyDescent="0.25">
      <c r="A12" s="5" t="s">
        <v>37</v>
      </c>
      <c r="B12" s="8">
        <v>848.76</v>
      </c>
      <c r="C12" s="6"/>
      <c r="D12" s="6"/>
      <c r="E12" s="12">
        <v>180</v>
      </c>
      <c r="F12" s="16">
        <f t="shared" si="0"/>
        <v>21.207408454686838</v>
      </c>
      <c r="G12" s="16"/>
    </row>
    <row r="13" spans="1:7" s="30" customFormat="1" ht="13.2" x14ac:dyDescent="0.25">
      <c r="A13" s="5" t="s">
        <v>38</v>
      </c>
      <c r="B13" s="8">
        <v>33.049999999999997</v>
      </c>
      <c r="C13" s="6"/>
      <c r="D13" s="6"/>
      <c r="E13" s="10"/>
      <c r="F13" s="16">
        <f t="shared" si="0"/>
        <v>0</v>
      </c>
      <c r="G13" s="16"/>
    </row>
    <row r="14" spans="1:7" s="30" customFormat="1" ht="13.2" x14ac:dyDescent="0.25">
      <c r="A14" s="62" t="s">
        <v>39</v>
      </c>
      <c r="B14" s="59">
        <v>2180.79</v>
      </c>
      <c r="C14" s="60"/>
      <c r="D14" s="60"/>
      <c r="E14" s="77">
        <v>3391.85</v>
      </c>
      <c r="F14" s="16">
        <f t="shared" si="0"/>
        <v>155.53308663374281</v>
      </c>
      <c r="G14" s="16"/>
    </row>
    <row r="15" spans="1:7" s="30" customFormat="1" ht="13.2" x14ac:dyDescent="0.25">
      <c r="A15" s="5" t="s">
        <v>40</v>
      </c>
      <c r="B15" s="7">
        <v>1447.87</v>
      </c>
      <c r="C15" s="6"/>
      <c r="D15" s="6"/>
      <c r="E15" s="11">
        <v>2841.25</v>
      </c>
      <c r="F15" s="16">
        <f t="shared" si="0"/>
        <v>196.23654057339402</v>
      </c>
      <c r="G15" s="16"/>
    </row>
    <row r="16" spans="1:7" s="30" customFormat="1" ht="13.2" x14ac:dyDescent="0.25">
      <c r="A16" s="5" t="s">
        <v>41</v>
      </c>
      <c r="B16" s="6"/>
      <c r="C16" s="6"/>
      <c r="D16" s="6"/>
      <c r="E16" s="12">
        <v>33.04</v>
      </c>
      <c r="F16" s="16"/>
      <c r="G16" s="16"/>
    </row>
    <row r="17" spans="1:7" s="30" customFormat="1" ht="13.2" x14ac:dyDescent="0.25">
      <c r="A17" s="5" t="s">
        <v>43</v>
      </c>
      <c r="B17" s="8">
        <v>142.63999999999999</v>
      </c>
      <c r="C17" s="6"/>
      <c r="D17" s="6"/>
      <c r="E17" s="12">
        <v>223.34</v>
      </c>
      <c r="F17" s="16">
        <f t="shared" si="0"/>
        <v>156.57599551318003</v>
      </c>
      <c r="G17" s="16"/>
    </row>
    <row r="18" spans="1:7" s="30" customFormat="1" ht="13.2" x14ac:dyDescent="0.25">
      <c r="A18" s="5" t="s">
        <v>44</v>
      </c>
      <c r="B18" s="8">
        <v>410.31</v>
      </c>
      <c r="C18" s="6"/>
      <c r="D18" s="6"/>
      <c r="E18" s="10"/>
      <c r="F18" s="16">
        <f t="shared" si="0"/>
        <v>0</v>
      </c>
      <c r="G18" s="16"/>
    </row>
    <row r="19" spans="1:7" s="30" customFormat="1" ht="13.2" x14ac:dyDescent="0.25">
      <c r="A19" s="5" t="s">
        <v>45</v>
      </c>
      <c r="B19" s="8">
        <v>179.97</v>
      </c>
      <c r="C19" s="6"/>
      <c r="D19" s="6"/>
      <c r="E19" s="12">
        <v>294.22000000000003</v>
      </c>
      <c r="F19" s="16">
        <f t="shared" si="0"/>
        <v>163.48280268933712</v>
      </c>
      <c r="G19" s="16"/>
    </row>
    <row r="20" spans="1:7" s="30" customFormat="1" ht="13.2" x14ac:dyDescent="0.25">
      <c r="A20" s="62" t="s">
        <v>46</v>
      </c>
      <c r="B20" s="59">
        <v>4234.99</v>
      </c>
      <c r="C20" s="60"/>
      <c r="D20" s="60"/>
      <c r="E20" s="77">
        <v>5195.76</v>
      </c>
      <c r="F20" s="16">
        <f t="shared" si="0"/>
        <v>122.68647623725204</v>
      </c>
      <c r="G20" s="16"/>
    </row>
    <row r="21" spans="1:7" s="30" customFormat="1" ht="13.2" x14ac:dyDescent="0.25">
      <c r="A21" s="5" t="s">
        <v>47</v>
      </c>
      <c r="B21" s="8">
        <v>908.78</v>
      </c>
      <c r="C21" s="6"/>
      <c r="D21" s="6"/>
      <c r="E21" s="12">
        <v>998.91</v>
      </c>
      <c r="F21" s="16">
        <f t="shared" si="0"/>
        <v>109.91769185061291</v>
      </c>
      <c r="G21" s="16"/>
    </row>
    <row r="22" spans="1:7" s="30" customFormat="1" ht="13.2" x14ac:dyDescent="0.25">
      <c r="A22" s="5" t="s">
        <v>49</v>
      </c>
      <c r="B22" s="7">
        <v>1732.7</v>
      </c>
      <c r="C22" s="6"/>
      <c r="D22" s="6"/>
      <c r="E22" s="11">
        <v>1832.89</v>
      </c>
      <c r="F22" s="16">
        <f t="shared" si="0"/>
        <v>105.78230507300745</v>
      </c>
      <c r="G22" s="16"/>
    </row>
    <row r="23" spans="1:7" s="30" customFormat="1" ht="13.2" x14ac:dyDescent="0.25">
      <c r="A23" s="5" t="s">
        <v>51</v>
      </c>
      <c r="B23" s="8">
        <v>696.79</v>
      </c>
      <c r="C23" s="6"/>
      <c r="D23" s="6"/>
      <c r="E23" s="12">
        <v>803.88</v>
      </c>
      <c r="F23" s="16">
        <f t="shared" si="0"/>
        <v>115.36904949841416</v>
      </c>
      <c r="G23" s="16"/>
    </row>
    <row r="24" spans="1:7" s="30" customFormat="1" ht="13.2" x14ac:dyDescent="0.25">
      <c r="A24" s="5" t="s">
        <v>52</v>
      </c>
      <c r="B24" s="8">
        <v>896.72</v>
      </c>
      <c r="C24" s="6"/>
      <c r="D24" s="6"/>
      <c r="E24" s="11">
        <v>1124.2</v>
      </c>
      <c r="F24" s="16">
        <f t="shared" si="0"/>
        <v>125.36800785083415</v>
      </c>
      <c r="G24" s="16"/>
    </row>
    <row r="25" spans="1:7" s="30" customFormat="1" ht="13.2" x14ac:dyDescent="0.25">
      <c r="A25" s="5" t="s">
        <v>53</v>
      </c>
      <c r="B25" s="6"/>
      <c r="C25" s="6"/>
      <c r="D25" s="6"/>
      <c r="E25" s="12">
        <v>435.88</v>
      </c>
      <c r="F25" s="16"/>
      <c r="G25" s="16"/>
    </row>
    <row r="26" spans="1:7" s="30" customFormat="1" ht="13.2" x14ac:dyDescent="0.25">
      <c r="A26" s="62" t="s">
        <v>54</v>
      </c>
      <c r="B26" s="61">
        <v>502.18</v>
      </c>
      <c r="C26" s="60"/>
      <c r="D26" s="60"/>
      <c r="E26" s="78">
        <v>361</v>
      </c>
      <c r="F26" s="16">
        <f t="shared" si="0"/>
        <v>71.886574535027279</v>
      </c>
      <c r="G26" s="16"/>
    </row>
    <row r="27" spans="1:7" s="30" customFormat="1" ht="13.2" x14ac:dyDescent="0.25">
      <c r="A27" s="5" t="s">
        <v>55</v>
      </c>
      <c r="B27" s="8">
        <v>327.83</v>
      </c>
      <c r="C27" s="6"/>
      <c r="D27" s="6"/>
      <c r="E27" s="10"/>
      <c r="F27" s="16">
        <f t="shared" si="0"/>
        <v>0</v>
      </c>
      <c r="G27" s="16"/>
    </row>
    <row r="28" spans="1:7" s="30" customFormat="1" ht="13.2" x14ac:dyDescent="0.25">
      <c r="A28" s="5" t="s">
        <v>56</v>
      </c>
      <c r="B28" s="8">
        <v>68.17</v>
      </c>
      <c r="C28" s="6"/>
      <c r="D28" s="6"/>
      <c r="E28" s="12">
        <v>161.51</v>
      </c>
      <c r="F28" s="16">
        <f t="shared" si="0"/>
        <v>236.92239988264632</v>
      </c>
      <c r="G28" s="16"/>
    </row>
    <row r="29" spans="1:7" s="30" customFormat="1" ht="13.2" x14ac:dyDescent="0.25">
      <c r="A29" s="5" t="s">
        <v>57</v>
      </c>
      <c r="B29" s="8">
        <v>106.18</v>
      </c>
      <c r="C29" s="6"/>
      <c r="D29" s="6"/>
      <c r="E29" s="12">
        <v>108.09</v>
      </c>
      <c r="F29" s="16">
        <f t="shared" si="0"/>
        <v>101.79883217178376</v>
      </c>
      <c r="G29" s="16"/>
    </row>
    <row r="30" spans="1:7" s="30" customFormat="1" ht="13.2" x14ac:dyDescent="0.25">
      <c r="A30" s="5" t="s">
        <v>59</v>
      </c>
      <c r="B30" s="6"/>
      <c r="C30" s="6"/>
      <c r="D30" s="6"/>
      <c r="E30" s="12">
        <v>91.4</v>
      </c>
      <c r="F30" s="16"/>
      <c r="G30" s="16"/>
    </row>
    <row r="31" spans="1:7" s="30" customFormat="1" ht="13.2" x14ac:dyDescent="0.25">
      <c r="A31" s="19" t="s">
        <v>60</v>
      </c>
      <c r="B31" s="20">
        <v>313.92</v>
      </c>
      <c r="C31" s="20">
        <v>732</v>
      </c>
      <c r="D31" s="20">
        <v>932</v>
      </c>
      <c r="E31" s="28">
        <v>422.78</v>
      </c>
      <c r="F31" s="16">
        <f t="shared" si="0"/>
        <v>134.677624872579</v>
      </c>
      <c r="G31" s="16">
        <f t="shared" si="1"/>
        <v>45.362660944206006</v>
      </c>
    </row>
    <row r="32" spans="1:7" s="30" customFormat="1" ht="13.2" x14ac:dyDescent="0.25">
      <c r="A32" s="62" t="s">
        <v>61</v>
      </c>
      <c r="B32" s="61">
        <v>313.92</v>
      </c>
      <c r="C32" s="60"/>
      <c r="D32" s="60"/>
      <c r="E32" s="78">
        <v>422.78</v>
      </c>
      <c r="F32" s="16">
        <f t="shared" si="0"/>
        <v>134.677624872579</v>
      </c>
      <c r="G32" s="16"/>
    </row>
    <row r="33" spans="1:7" s="30" customFormat="1" ht="13.2" x14ac:dyDescent="0.25">
      <c r="A33" s="5" t="s">
        <v>62</v>
      </c>
      <c r="B33" s="8">
        <v>313.92</v>
      </c>
      <c r="C33" s="6"/>
      <c r="D33" s="6"/>
      <c r="E33" s="12">
        <v>422.78</v>
      </c>
      <c r="F33" s="16">
        <f t="shared" si="0"/>
        <v>134.677624872579</v>
      </c>
      <c r="G33" s="16"/>
    </row>
    <row r="34" spans="1:7" s="30" customFormat="1" ht="26.4" x14ac:dyDescent="0.25">
      <c r="A34" s="66" t="s">
        <v>123</v>
      </c>
      <c r="B34" s="65">
        <v>21673.4</v>
      </c>
      <c r="C34" s="65">
        <v>45000</v>
      </c>
      <c r="D34" s="65">
        <v>45000</v>
      </c>
      <c r="E34" s="75">
        <v>9735.64</v>
      </c>
      <c r="F34" s="16">
        <f t="shared" si="0"/>
        <v>44.919763396605973</v>
      </c>
      <c r="G34" s="16">
        <f t="shared" si="1"/>
        <v>21.634755555555554</v>
      </c>
    </row>
    <row r="35" spans="1:7" s="30" customFormat="1" ht="13.2" x14ac:dyDescent="0.25">
      <c r="A35" s="64" t="s">
        <v>90</v>
      </c>
      <c r="B35" s="63">
        <v>21673.4</v>
      </c>
      <c r="C35" s="63">
        <v>45000</v>
      </c>
      <c r="D35" s="63">
        <v>45000</v>
      </c>
      <c r="E35" s="76">
        <v>9735.64</v>
      </c>
      <c r="F35" s="16">
        <f t="shared" si="0"/>
        <v>44.919763396605973</v>
      </c>
      <c r="G35" s="16">
        <f t="shared" si="1"/>
        <v>21.634755555555554</v>
      </c>
    </row>
    <row r="36" spans="1:7" s="30" customFormat="1" ht="13.2" x14ac:dyDescent="0.25">
      <c r="A36" s="19" t="s">
        <v>33</v>
      </c>
      <c r="B36" s="18">
        <v>21673.4</v>
      </c>
      <c r="C36" s="18">
        <v>45000</v>
      </c>
      <c r="D36" s="18">
        <v>45000</v>
      </c>
      <c r="E36" s="27">
        <v>9735.64</v>
      </c>
      <c r="F36" s="16">
        <f t="shared" si="0"/>
        <v>44.919763396605973</v>
      </c>
      <c r="G36" s="16">
        <f t="shared" si="1"/>
        <v>21.634755555555554</v>
      </c>
    </row>
    <row r="37" spans="1:7" s="30" customFormat="1" ht="13.2" x14ac:dyDescent="0.25">
      <c r="A37" s="62" t="s">
        <v>39</v>
      </c>
      <c r="B37" s="59">
        <v>15389.55</v>
      </c>
      <c r="C37" s="60"/>
      <c r="D37" s="60"/>
      <c r="E37" s="77">
        <v>4114.78</v>
      </c>
      <c r="F37" s="16">
        <f t="shared" si="0"/>
        <v>26.737493948815917</v>
      </c>
      <c r="G37" s="16"/>
    </row>
    <row r="38" spans="1:7" s="30" customFormat="1" ht="13.2" x14ac:dyDescent="0.25">
      <c r="A38" s="5" t="s">
        <v>40</v>
      </c>
      <c r="B38" s="8">
        <v>91.25</v>
      </c>
      <c r="C38" s="6"/>
      <c r="D38" s="6"/>
      <c r="E38" s="12">
        <v>153.96</v>
      </c>
      <c r="F38" s="16">
        <f t="shared" si="0"/>
        <v>168.72328767123287</v>
      </c>
      <c r="G38" s="16"/>
    </row>
    <row r="39" spans="1:7" s="30" customFormat="1" ht="13.2" x14ac:dyDescent="0.25">
      <c r="A39" s="5" t="s">
        <v>42</v>
      </c>
      <c r="B39" s="7">
        <v>15298.3</v>
      </c>
      <c r="C39" s="6"/>
      <c r="D39" s="6"/>
      <c r="E39" s="11">
        <v>3854.38</v>
      </c>
      <c r="F39" s="16">
        <f t="shared" si="0"/>
        <v>25.194825568854057</v>
      </c>
      <c r="G39" s="16"/>
    </row>
    <row r="40" spans="1:7" s="30" customFormat="1" ht="13.2" x14ac:dyDescent="0.25">
      <c r="A40" s="5" t="s">
        <v>43</v>
      </c>
      <c r="B40" s="6"/>
      <c r="C40" s="6"/>
      <c r="D40" s="6"/>
      <c r="E40" s="12">
        <v>106.44</v>
      </c>
      <c r="F40" s="16" t="e">
        <f t="shared" si="0"/>
        <v>#DIV/0!</v>
      </c>
      <c r="G40" s="16"/>
    </row>
    <row r="41" spans="1:7" s="30" customFormat="1" ht="13.2" x14ac:dyDescent="0.25">
      <c r="A41" s="62" t="s">
        <v>46</v>
      </c>
      <c r="B41" s="59">
        <v>6283.85</v>
      </c>
      <c r="C41" s="60"/>
      <c r="D41" s="60"/>
      <c r="E41" s="77">
        <v>5620.86</v>
      </c>
      <c r="F41" s="16">
        <f t="shared" si="0"/>
        <v>89.449302577241653</v>
      </c>
      <c r="G41" s="16"/>
    </row>
    <row r="42" spans="1:7" s="30" customFormat="1" ht="13.2" x14ac:dyDescent="0.25">
      <c r="A42" s="5" t="s">
        <v>47</v>
      </c>
      <c r="B42" s="7">
        <v>2224.4899999999998</v>
      </c>
      <c r="C42" s="6"/>
      <c r="D42" s="6"/>
      <c r="E42" s="11">
        <v>2098.13</v>
      </c>
      <c r="F42" s="16">
        <f t="shared" si="0"/>
        <v>94.319596851413152</v>
      </c>
      <c r="G42" s="16"/>
    </row>
    <row r="43" spans="1:7" s="30" customFormat="1" ht="13.2" x14ac:dyDescent="0.25">
      <c r="A43" s="5" t="s">
        <v>48</v>
      </c>
      <c r="B43" s="7">
        <v>1256.82</v>
      </c>
      <c r="C43" s="6"/>
      <c r="D43" s="6"/>
      <c r="E43" s="11">
        <v>1347.39</v>
      </c>
      <c r="F43" s="16">
        <f t="shared" si="0"/>
        <v>107.20628252255695</v>
      </c>
      <c r="G43" s="16"/>
    </row>
    <row r="44" spans="1:7" s="30" customFormat="1" ht="13.2" x14ac:dyDescent="0.25">
      <c r="A44" s="5" t="s">
        <v>49</v>
      </c>
      <c r="B44" s="8">
        <v>568.59</v>
      </c>
      <c r="C44" s="6"/>
      <c r="D44" s="6"/>
      <c r="E44" s="12">
        <v>626</v>
      </c>
      <c r="F44" s="16">
        <f t="shared" si="0"/>
        <v>110.09690638245485</v>
      </c>
      <c r="G44" s="16"/>
    </row>
    <row r="45" spans="1:7" s="30" customFormat="1" ht="13.2" x14ac:dyDescent="0.25">
      <c r="A45" s="5" t="s">
        <v>50</v>
      </c>
      <c r="B45" s="7">
        <v>1037.23</v>
      </c>
      <c r="C45" s="6"/>
      <c r="D45" s="6"/>
      <c r="E45" s="12">
        <v>452.16</v>
      </c>
      <c r="F45" s="16">
        <f t="shared" si="0"/>
        <v>43.593031439507151</v>
      </c>
      <c r="G45" s="16"/>
    </row>
    <row r="46" spans="1:7" s="30" customFormat="1" ht="13.2" x14ac:dyDescent="0.25">
      <c r="A46" s="5" t="s">
        <v>51</v>
      </c>
      <c r="B46" s="7">
        <v>1196.72</v>
      </c>
      <c r="C46" s="6"/>
      <c r="D46" s="6"/>
      <c r="E46" s="11">
        <v>1097.18</v>
      </c>
      <c r="F46" s="16">
        <f t="shared" si="0"/>
        <v>91.682264857276564</v>
      </c>
      <c r="G46" s="16"/>
    </row>
    <row r="47" spans="1:7" s="30" customFormat="1" ht="13.2" x14ac:dyDescent="0.25">
      <c r="A47" s="66" t="s">
        <v>122</v>
      </c>
      <c r="B47" s="71"/>
      <c r="C47" s="65">
        <v>5000</v>
      </c>
      <c r="D47" s="65">
        <v>3000</v>
      </c>
      <c r="E47" s="79"/>
      <c r="F47" s="16"/>
      <c r="G47" s="16">
        <f t="shared" si="1"/>
        <v>0</v>
      </c>
    </row>
    <row r="48" spans="1:7" s="30" customFormat="1" ht="13.2" x14ac:dyDescent="0.25">
      <c r="A48" s="64" t="s">
        <v>90</v>
      </c>
      <c r="B48" s="70"/>
      <c r="C48" s="63">
        <v>5000</v>
      </c>
      <c r="D48" s="63">
        <v>3000</v>
      </c>
      <c r="E48" s="80"/>
      <c r="F48" s="16"/>
      <c r="G48" s="16">
        <f t="shared" si="1"/>
        <v>0</v>
      </c>
    </row>
    <row r="49" spans="1:7" s="30" customFormat="1" ht="13.2" x14ac:dyDescent="0.25">
      <c r="A49" s="19" t="s">
        <v>33</v>
      </c>
      <c r="B49" s="17"/>
      <c r="C49" s="18">
        <v>5000</v>
      </c>
      <c r="D49" s="18">
        <v>3000</v>
      </c>
      <c r="E49" s="29"/>
      <c r="F49" s="16"/>
      <c r="G49" s="16">
        <f t="shared" si="1"/>
        <v>0</v>
      </c>
    </row>
    <row r="50" spans="1:7" s="30" customFormat="1" ht="13.2" x14ac:dyDescent="0.25">
      <c r="A50" s="66" t="s">
        <v>121</v>
      </c>
      <c r="B50" s="65">
        <v>9127.02</v>
      </c>
      <c r="C50" s="65">
        <v>40000</v>
      </c>
      <c r="D50" s="65">
        <v>40000</v>
      </c>
      <c r="E50" s="75">
        <v>9944.84</v>
      </c>
      <c r="F50" s="16">
        <f t="shared" si="0"/>
        <v>108.96042739032016</v>
      </c>
      <c r="G50" s="16">
        <f t="shared" si="1"/>
        <v>24.862100000000002</v>
      </c>
    </row>
    <row r="51" spans="1:7" s="30" customFormat="1" ht="13.2" x14ac:dyDescent="0.25">
      <c r="A51" s="64" t="s">
        <v>90</v>
      </c>
      <c r="B51" s="63">
        <v>9127.02</v>
      </c>
      <c r="C51" s="63">
        <v>40000</v>
      </c>
      <c r="D51" s="63">
        <v>40000</v>
      </c>
      <c r="E51" s="76">
        <v>9944.84</v>
      </c>
      <c r="F51" s="16">
        <f t="shared" si="0"/>
        <v>108.96042739032016</v>
      </c>
      <c r="G51" s="16">
        <f t="shared" si="1"/>
        <v>24.862100000000002</v>
      </c>
    </row>
    <row r="52" spans="1:7" s="30" customFormat="1" ht="13.2" x14ac:dyDescent="0.25">
      <c r="A52" s="19" t="s">
        <v>33</v>
      </c>
      <c r="B52" s="18">
        <v>9127.02</v>
      </c>
      <c r="C52" s="18">
        <v>40000</v>
      </c>
      <c r="D52" s="18">
        <v>40000</v>
      </c>
      <c r="E52" s="27">
        <v>9944.84</v>
      </c>
      <c r="F52" s="16">
        <f t="shared" si="0"/>
        <v>108.96042739032016</v>
      </c>
      <c r="G52" s="16">
        <f t="shared" si="1"/>
        <v>24.862100000000002</v>
      </c>
    </row>
    <row r="53" spans="1:7" s="30" customFormat="1" ht="13.2" x14ac:dyDescent="0.25">
      <c r="A53" s="62" t="s">
        <v>46</v>
      </c>
      <c r="B53" s="59">
        <v>9127.02</v>
      </c>
      <c r="C53" s="60"/>
      <c r="D53" s="60"/>
      <c r="E53" s="77">
        <v>9944.84</v>
      </c>
      <c r="F53" s="16">
        <f t="shared" si="0"/>
        <v>108.96042739032016</v>
      </c>
      <c r="G53" s="16"/>
    </row>
    <row r="54" spans="1:7" s="30" customFormat="1" ht="13.2" x14ac:dyDescent="0.25">
      <c r="A54" s="5" t="s">
        <v>47</v>
      </c>
      <c r="B54" s="7">
        <v>9127.02</v>
      </c>
      <c r="C54" s="6"/>
      <c r="D54" s="6"/>
      <c r="E54" s="11">
        <v>9944.84</v>
      </c>
      <c r="F54" s="16">
        <f t="shared" si="0"/>
        <v>108.96042739032016</v>
      </c>
      <c r="G54" s="16"/>
    </row>
    <row r="55" spans="1:7" s="30" customFormat="1" ht="13.2" x14ac:dyDescent="0.25">
      <c r="A55" s="66" t="s">
        <v>120</v>
      </c>
      <c r="B55" s="65">
        <v>63606.2</v>
      </c>
      <c r="C55" s="71"/>
      <c r="D55" s="71"/>
      <c r="E55" s="79"/>
      <c r="F55" s="16">
        <f t="shared" si="0"/>
        <v>0</v>
      </c>
      <c r="G55" s="16"/>
    </row>
    <row r="56" spans="1:7" s="30" customFormat="1" ht="13.2" x14ac:dyDescent="0.25">
      <c r="A56" s="64" t="s">
        <v>90</v>
      </c>
      <c r="B56" s="63">
        <v>63606.2</v>
      </c>
      <c r="C56" s="70"/>
      <c r="D56" s="70"/>
      <c r="E56" s="80"/>
      <c r="F56" s="16">
        <f t="shared" si="0"/>
        <v>0</v>
      </c>
      <c r="G56" s="16"/>
    </row>
    <row r="57" spans="1:7" s="30" customFormat="1" ht="13.2" x14ac:dyDescent="0.25">
      <c r="A57" s="19" t="s">
        <v>75</v>
      </c>
      <c r="B57" s="18">
        <v>63606.2</v>
      </c>
      <c r="C57" s="17"/>
      <c r="D57" s="17"/>
      <c r="E57" s="29"/>
      <c r="F57" s="16">
        <f t="shared" si="0"/>
        <v>0</v>
      </c>
      <c r="G57" s="16"/>
    </row>
    <row r="58" spans="1:7" s="30" customFormat="1" ht="13.2" x14ac:dyDescent="0.25">
      <c r="A58" s="62" t="s">
        <v>76</v>
      </c>
      <c r="B58" s="59">
        <v>63606.2</v>
      </c>
      <c r="C58" s="60"/>
      <c r="D58" s="60"/>
      <c r="E58" s="81"/>
      <c r="F58" s="16">
        <f t="shared" si="0"/>
        <v>0</v>
      </c>
      <c r="G58" s="16"/>
    </row>
    <row r="59" spans="1:7" s="30" customFormat="1" ht="13.2" x14ac:dyDescent="0.25">
      <c r="A59" s="5" t="s">
        <v>77</v>
      </c>
      <c r="B59" s="7">
        <v>63606.2</v>
      </c>
      <c r="C59" s="6"/>
      <c r="D59" s="6"/>
      <c r="E59" s="10"/>
      <c r="F59" s="16">
        <f t="shared" si="0"/>
        <v>0</v>
      </c>
      <c r="G59" s="16"/>
    </row>
    <row r="60" spans="1:7" s="30" customFormat="1" ht="13.2" x14ac:dyDescent="0.25">
      <c r="A60" s="69" t="s">
        <v>119</v>
      </c>
      <c r="B60" s="73">
        <v>53.09</v>
      </c>
      <c r="C60" s="73">
        <v>350</v>
      </c>
      <c r="D60" s="73">
        <v>350</v>
      </c>
      <c r="E60" s="82"/>
      <c r="F60" s="16">
        <f t="shared" si="0"/>
        <v>0</v>
      </c>
      <c r="G60" s="16">
        <f t="shared" si="1"/>
        <v>0</v>
      </c>
    </row>
    <row r="61" spans="1:7" s="30" customFormat="1" ht="13.2" x14ac:dyDescent="0.25">
      <c r="A61" s="66" t="s">
        <v>118</v>
      </c>
      <c r="B61" s="72">
        <v>53.09</v>
      </c>
      <c r="C61" s="72">
        <v>350</v>
      </c>
      <c r="D61" s="72">
        <v>350</v>
      </c>
      <c r="E61" s="79"/>
      <c r="F61" s="16">
        <f t="shared" si="0"/>
        <v>0</v>
      </c>
      <c r="G61" s="16">
        <f t="shared" si="1"/>
        <v>0</v>
      </c>
    </row>
    <row r="62" spans="1:7" s="30" customFormat="1" ht="13.2" x14ac:dyDescent="0.25">
      <c r="A62" s="64" t="s">
        <v>98</v>
      </c>
      <c r="B62" s="67">
        <v>53.09</v>
      </c>
      <c r="C62" s="67">
        <v>350</v>
      </c>
      <c r="D62" s="67">
        <v>350</v>
      </c>
      <c r="E62" s="80"/>
      <c r="F62" s="16">
        <f t="shared" si="0"/>
        <v>0</v>
      </c>
      <c r="G62" s="16">
        <f t="shared" si="1"/>
        <v>0</v>
      </c>
    </row>
    <row r="63" spans="1:7" s="30" customFormat="1" ht="13.2" x14ac:dyDescent="0.25">
      <c r="A63" s="19" t="s">
        <v>33</v>
      </c>
      <c r="B63" s="20">
        <v>53.09</v>
      </c>
      <c r="C63" s="20">
        <v>350</v>
      </c>
      <c r="D63" s="20">
        <v>350</v>
      </c>
      <c r="E63" s="29"/>
      <c r="F63" s="16">
        <f t="shared" si="0"/>
        <v>0</v>
      </c>
      <c r="G63" s="16">
        <f t="shared" si="1"/>
        <v>0</v>
      </c>
    </row>
    <row r="64" spans="1:7" s="30" customFormat="1" ht="13.2" x14ac:dyDescent="0.25">
      <c r="A64" s="62" t="s">
        <v>39</v>
      </c>
      <c r="B64" s="61">
        <v>53.09</v>
      </c>
      <c r="C64" s="60"/>
      <c r="D64" s="60"/>
      <c r="E64" s="81"/>
      <c r="F64" s="16">
        <f t="shared" si="0"/>
        <v>0</v>
      </c>
      <c r="G64" s="16"/>
    </row>
    <row r="65" spans="1:7" s="30" customFormat="1" ht="13.2" x14ac:dyDescent="0.25">
      <c r="A65" s="5" t="s">
        <v>41</v>
      </c>
      <c r="B65" s="8">
        <v>33.18</v>
      </c>
      <c r="C65" s="6"/>
      <c r="D65" s="6"/>
      <c r="E65" s="10"/>
      <c r="F65" s="16">
        <f t="shared" si="0"/>
        <v>0</v>
      </c>
      <c r="G65" s="16"/>
    </row>
    <row r="66" spans="1:7" s="30" customFormat="1" ht="13.2" x14ac:dyDescent="0.25">
      <c r="A66" s="5" t="s">
        <v>42</v>
      </c>
      <c r="B66" s="8">
        <v>19.91</v>
      </c>
      <c r="C66" s="6"/>
      <c r="D66" s="6"/>
      <c r="E66" s="10"/>
      <c r="F66" s="16">
        <f t="shared" si="0"/>
        <v>0</v>
      </c>
      <c r="G66" s="16"/>
    </row>
    <row r="67" spans="1:7" s="30" customFormat="1" ht="13.2" x14ac:dyDescent="0.25">
      <c r="A67" s="69" t="s">
        <v>117</v>
      </c>
      <c r="B67" s="68">
        <v>42098.23</v>
      </c>
      <c r="C67" s="68">
        <v>224940</v>
      </c>
      <c r="D67" s="68">
        <v>532482.64</v>
      </c>
      <c r="E67" s="74">
        <v>82357.149999999994</v>
      </c>
      <c r="F67" s="16">
        <f t="shared" ref="F67:F119" si="2">E67/B67*100</f>
        <v>195.63090894795337</v>
      </c>
      <c r="G67" s="16">
        <f t="shared" ref="G67:G126" si="3">E67/D67*100</f>
        <v>15.466635682244965</v>
      </c>
    </row>
    <row r="68" spans="1:7" s="30" customFormat="1" ht="13.2" x14ac:dyDescent="0.25">
      <c r="A68" s="66" t="s">
        <v>116</v>
      </c>
      <c r="B68" s="72">
        <v>338.44</v>
      </c>
      <c r="C68" s="72">
        <v>820</v>
      </c>
      <c r="D68" s="65">
        <v>250820</v>
      </c>
      <c r="E68" s="83">
        <v>240</v>
      </c>
      <c r="F68" s="16">
        <f t="shared" si="2"/>
        <v>70.913603592955923</v>
      </c>
      <c r="G68" s="16">
        <f t="shared" si="3"/>
        <v>9.5686149429870027E-2</v>
      </c>
    </row>
    <row r="69" spans="1:7" s="30" customFormat="1" ht="13.2" x14ac:dyDescent="0.25">
      <c r="A69" s="64" t="s">
        <v>91</v>
      </c>
      <c r="B69" s="67">
        <v>338.44</v>
      </c>
      <c r="C69" s="67">
        <v>820</v>
      </c>
      <c r="D69" s="63">
        <v>150820</v>
      </c>
      <c r="E69" s="84">
        <v>240</v>
      </c>
      <c r="F69" s="16">
        <f t="shared" si="2"/>
        <v>70.913603592955923</v>
      </c>
      <c r="G69" s="16">
        <f t="shared" si="3"/>
        <v>0.15913008884763294</v>
      </c>
    </row>
    <row r="70" spans="1:7" s="30" customFormat="1" ht="13.2" x14ac:dyDescent="0.25">
      <c r="A70" s="19" t="s">
        <v>33</v>
      </c>
      <c r="B70" s="20">
        <v>338.44</v>
      </c>
      <c r="C70" s="20">
        <v>820</v>
      </c>
      <c r="D70" s="20">
        <v>820</v>
      </c>
      <c r="E70" s="28">
        <v>240</v>
      </c>
      <c r="F70" s="16">
        <f t="shared" si="2"/>
        <v>70.913603592955923</v>
      </c>
      <c r="G70" s="16">
        <f t="shared" si="3"/>
        <v>29.268292682926827</v>
      </c>
    </row>
    <row r="71" spans="1:7" s="30" customFormat="1" ht="13.2" x14ac:dyDescent="0.25">
      <c r="A71" s="62" t="s">
        <v>46</v>
      </c>
      <c r="B71" s="61">
        <v>338.44</v>
      </c>
      <c r="C71" s="60"/>
      <c r="D71" s="60"/>
      <c r="E71" s="78">
        <v>240</v>
      </c>
      <c r="F71" s="16">
        <f t="shared" si="2"/>
        <v>70.913603592955923</v>
      </c>
      <c r="G71" s="16"/>
    </row>
    <row r="72" spans="1:7" s="30" customFormat="1" ht="13.2" x14ac:dyDescent="0.25">
      <c r="A72" s="5" t="s">
        <v>47</v>
      </c>
      <c r="B72" s="8">
        <v>338.44</v>
      </c>
      <c r="C72" s="6"/>
      <c r="D72" s="6"/>
      <c r="E72" s="12">
        <v>240</v>
      </c>
      <c r="F72" s="16">
        <f t="shared" si="2"/>
        <v>70.913603592955923</v>
      </c>
      <c r="G72" s="16"/>
    </row>
    <row r="73" spans="1:7" s="30" customFormat="1" ht="13.2" x14ac:dyDescent="0.25">
      <c r="A73" s="19" t="s">
        <v>75</v>
      </c>
      <c r="B73" s="17"/>
      <c r="C73" s="17"/>
      <c r="D73" s="18">
        <v>150000</v>
      </c>
      <c r="E73" s="29"/>
      <c r="F73" s="16"/>
      <c r="G73" s="16">
        <f t="shared" si="3"/>
        <v>0</v>
      </c>
    </row>
    <row r="74" spans="1:7" s="30" customFormat="1" ht="13.2" x14ac:dyDescent="0.25">
      <c r="A74" s="64" t="s">
        <v>90</v>
      </c>
      <c r="B74" s="70"/>
      <c r="C74" s="70"/>
      <c r="D74" s="63">
        <v>100000</v>
      </c>
      <c r="E74" s="80"/>
      <c r="F74" s="16"/>
      <c r="G74" s="16">
        <f t="shared" si="3"/>
        <v>0</v>
      </c>
    </row>
    <row r="75" spans="1:7" s="30" customFormat="1" ht="13.2" x14ac:dyDescent="0.25">
      <c r="A75" s="19" t="s">
        <v>75</v>
      </c>
      <c r="B75" s="17"/>
      <c r="C75" s="17"/>
      <c r="D75" s="18">
        <v>100000</v>
      </c>
      <c r="E75" s="29"/>
      <c r="F75" s="16"/>
      <c r="G75" s="16">
        <f t="shared" si="3"/>
        <v>0</v>
      </c>
    </row>
    <row r="76" spans="1:7" s="30" customFormat="1" ht="26.4" x14ac:dyDescent="0.25">
      <c r="A76" s="66" t="s">
        <v>115</v>
      </c>
      <c r="B76" s="71"/>
      <c r="C76" s="71"/>
      <c r="D76" s="65">
        <v>30000</v>
      </c>
      <c r="E76" s="79"/>
      <c r="F76" s="16"/>
      <c r="G76" s="16">
        <f t="shared" si="3"/>
        <v>0</v>
      </c>
    </row>
    <row r="77" spans="1:7" s="30" customFormat="1" ht="26.4" x14ac:dyDescent="0.25">
      <c r="A77" s="64" t="s">
        <v>89</v>
      </c>
      <c r="B77" s="70"/>
      <c r="C77" s="70"/>
      <c r="D77" s="63">
        <v>30000</v>
      </c>
      <c r="E77" s="80"/>
      <c r="F77" s="16"/>
      <c r="G77" s="16">
        <f t="shared" si="3"/>
        <v>0</v>
      </c>
    </row>
    <row r="78" spans="1:7" s="30" customFormat="1" ht="13.2" x14ac:dyDescent="0.25">
      <c r="A78" s="19" t="s">
        <v>75</v>
      </c>
      <c r="B78" s="17"/>
      <c r="C78" s="17"/>
      <c r="D78" s="18">
        <v>30000</v>
      </c>
      <c r="E78" s="29"/>
      <c r="F78" s="16"/>
      <c r="G78" s="16">
        <f t="shared" si="3"/>
        <v>0</v>
      </c>
    </row>
    <row r="79" spans="1:7" s="30" customFormat="1" ht="13.2" x14ac:dyDescent="0.25">
      <c r="A79" s="66" t="s">
        <v>114</v>
      </c>
      <c r="B79" s="71"/>
      <c r="C79" s="65">
        <v>4000</v>
      </c>
      <c r="D79" s="65">
        <v>4000</v>
      </c>
      <c r="E79" s="83">
        <v>260</v>
      </c>
      <c r="F79" s="16"/>
      <c r="G79" s="16">
        <f t="shared" si="3"/>
        <v>6.5</v>
      </c>
    </row>
    <row r="80" spans="1:7" s="30" customFormat="1" ht="13.2" x14ac:dyDescent="0.25">
      <c r="A80" s="64" t="s">
        <v>92</v>
      </c>
      <c r="B80" s="70"/>
      <c r="C80" s="63">
        <v>4000</v>
      </c>
      <c r="D80" s="63">
        <v>4000</v>
      </c>
      <c r="E80" s="84">
        <v>260</v>
      </c>
      <c r="F80" s="16"/>
      <c r="G80" s="16">
        <f t="shared" si="3"/>
        <v>6.5</v>
      </c>
    </row>
    <row r="81" spans="1:7" s="30" customFormat="1" ht="13.2" x14ac:dyDescent="0.25">
      <c r="A81" s="19" t="s">
        <v>33</v>
      </c>
      <c r="B81" s="17"/>
      <c r="C81" s="18">
        <v>1500</v>
      </c>
      <c r="D81" s="18">
        <v>1500</v>
      </c>
      <c r="E81" s="28">
        <v>60</v>
      </c>
      <c r="F81" s="16"/>
      <c r="G81" s="16">
        <f t="shared" si="3"/>
        <v>4</v>
      </c>
    </row>
    <row r="82" spans="1:7" s="30" customFormat="1" ht="13.2" x14ac:dyDescent="0.25">
      <c r="A82" s="62" t="s">
        <v>39</v>
      </c>
      <c r="B82" s="60"/>
      <c r="C82" s="60"/>
      <c r="D82" s="60"/>
      <c r="E82" s="78">
        <v>60</v>
      </c>
      <c r="F82" s="16"/>
      <c r="G82" s="16"/>
    </row>
    <row r="83" spans="1:7" s="30" customFormat="1" ht="13.2" x14ac:dyDescent="0.25">
      <c r="A83" s="5" t="s">
        <v>42</v>
      </c>
      <c r="B83" s="6"/>
      <c r="C83" s="6"/>
      <c r="D83" s="6"/>
      <c r="E83" s="12">
        <v>60</v>
      </c>
      <c r="F83" s="16"/>
      <c r="G83" s="16"/>
    </row>
    <row r="84" spans="1:7" s="30" customFormat="1" ht="13.2" x14ac:dyDescent="0.25">
      <c r="A84" s="19" t="s">
        <v>70</v>
      </c>
      <c r="B84" s="17"/>
      <c r="C84" s="18">
        <v>2500</v>
      </c>
      <c r="D84" s="18">
        <v>2500</v>
      </c>
      <c r="E84" s="28">
        <v>200</v>
      </c>
      <c r="F84" s="16"/>
      <c r="G84" s="16">
        <f t="shared" si="3"/>
        <v>8</v>
      </c>
    </row>
    <row r="85" spans="1:7" s="30" customFormat="1" ht="13.2" x14ac:dyDescent="0.25">
      <c r="A85" s="62" t="s">
        <v>71</v>
      </c>
      <c r="B85" s="60"/>
      <c r="C85" s="60"/>
      <c r="D85" s="60"/>
      <c r="E85" s="78">
        <v>200</v>
      </c>
      <c r="F85" s="16"/>
      <c r="G85" s="16"/>
    </row>
    <row r="86" spans="1:7" s="30" customFormat="1" ht="13.2" x14ac:dyDescent="0.25">
      <c r="A86" s="5" t="s">
        <v>74</v>
      </c>
      <c r="B86" s="6"/>
      <c r="C86" s="6"/>
      <c r="D86" s="6"/>
      <c r="E86" s="12">
        <v>200</v>
      </c>
      <c r="F86" s="16"/>
      <c r="G86" s="16"/>
    </row>
    <row r="87" spans="1:7" s="30" customFormat="1" ht="13.2" x14ac:dyDescent="0.25">
      <c r="A87" s="66" t="s">
        <v>113</v>
      </c>
      <c r="B87" s="65">
        <v>1880.31</v>
      </c>
      <c r="C87" s="65">
        <v>17500</v>
      </c>
      <c r="D87" s="65">
        <v>9932.6</v>
      </c>
      <c r="E87" s="83">
        <v>573.37</v>
      </c>
      <c r="F87" s="16">
        <f t="shared" si="2"/>
        <v>30.493376092240108</v>
      </c>
      <c r="G87" s="16">
        <f t="shared" si="3"/>
        <v>5.7726073736987296</v>
      </c>
    </row>
    <row r="88" spans="1:7" s="30" customFormat="1" ht="13.2" x14ac:dyDescent="0.25">
      <c r="A88" s="64" t="s">
        <v>97</v>
      </c>
      <c r="B88" s="63">
        <v>1880.31</v>
      </c>
      <c r="C88" s="63">
        <v>17500</v>
      </c>
      <c r="D88" s="63">
        <v>9932.6</v>
      </c>
      <c r="E88" s="84">
        <v>573.37</v>
      </c>
      <c r="F88" s="16">
        <f t="shared" si="2"/>
        <v>30.493376092240108</v>
      </c>
      <c r="G88" s="16">
        <f t="shared" si="3"/>
        <v>5.7726073736987296</v>
      </c>
    </row>
    <row r="89" spans="1:7" s="30" customFormat="1" ht="13.2" x14ac:dyDescent="0.25">
      <c r="A89" s="19" t="s">
        <v>33</v>
      </c>
      <c r="B89" s="18">
        <v>1880.31</v>
      </c>
      <c r="C89" s="18">
        <v>17500</v>
      </c>
      <c r="D89" s="18">
        <v>9932.6</v>
      </c>
      <c r="E89" s="28">
        <v>573.37</v>
      </c>
      <c r="F89" s="16">
        <f t="shared" si="2"/>
        <v>30.493376092240108</v>
      </c>
      <c r="G89" s="16">
        <f t="shared" si="3"/>
        <v>5.7726073736987296</v>
      </c>
    </row>
    <row r="90" spans="1:7" s="30" customFormat="1" ht="13.2" x14ac:dyDescent="0.25">
      <c r="A90" s="62" t="s">
        <v>39</v>
      </c>
      <c r="B90" s="61">
        <v>763.34</v>
      </c>
      <c r="C90" s="60"/>
      <c r="D90" s="60"/>
      <c r="E90" s="78">
        <v>450.63</v>
      </c>
      <c r="F90" s="16">
        <f t="shared" si="2"/>
        <v>59.033982235963002</v>
      </c>
      <c r="G90" s="16"/>
    </row>
    <row r="91" spans="1:7" s="30" customFormat="1" ht="13.2" x14ac:dyDescent="0.25">
      <c r="A91" s="5" t="s">
        <v>40</v>
      </c>
      <c r="B91" s="8">
        <v>44.33</v>
      </c>
      <c r="C91" s="6"/>
      <c r="D91" s="6"/>
      <c r="E91" s="12">
        <v>83.78</v>
      </c>
      <c r="F91" s="16">
        <f t="shared" si="2"/>
        <v>188.99165350778256</v>
      </c>
      <c r="G91" s="16"/>
    </row>
    <row r="92" spans="1:7" s="30" customFormat="1" ht="13.2" x14ac:dyDescent="0.25">
      <c r="A92" s="5" t="s">
        <v>41</v>
      </c>
      <c r="B92" s="8">
        <v>511.73</v>
      </c>
      <c r="C92" s="6"/>
      <c r="D92" s="6"/>
      <c r="E92" s="12">
        <v>267.87</v>
      </c>
      <c r="F92" s="16">
        <f t="shared" si="2"/>
        <v>52.345963691790587</v>
      </c>
      <c r="G92" s="16"/>
    </row>
    <row r="93" spans="1:7" s="30" customFormat="1" ht="13.2" x14ac:dyDescent="0.25">
      <c r="A93" s="5" t="s">
        <v>42</v>
      </c>
      <c r="B93" s="8">
        <v>52.16</v>
      </c>
      <c r="C93" s="6"/>
      <c r="D93" s="6"/>
      <c r="E93" s="12">
        <v>98.98</v>
      </c>
      <c r="F93" s="16">
        <f t="shared" si="2"/>
        <v>189.76226993865032</v>
      </c>
      <c r="G93" s="16"/>
    </row>
    <row r="94" spans="1:7" s="30" customFormat="1" ht="13.2" x14ac:dyDescent="0.25">
      <c r="A94" s="5" t="s">
        <v>43</v>
      </c>
      <c r="B94" s="8">
        <v>42.44</v>
      </c>
      <c r="C94" s="6"/>
      <c r="D94" s="6"/>
      <c r="E94" s="10"/>
      <c r="F94" s="16">
        <f t="shared" si="2"/>
        <v>0</v>
      </c>
      <c r="G94" s="16"/>
    </row>
    <row r="95" spans="1:7" s="30" customFormat="1" ht="13.2" x14ac:dyDescent="0.25">
      <c r="A95" s="5" t="s">
        <v>44</v>
      </c>
      <c r="B95" s="8">
        <v>112.68</v>
      </c>
      <c r="C95" s="6"/>
      <c r="D95" s="6"/>
      <c r="E95" s="10"/>
      <c r="F95" s="16">
        <f t="shared" si="2"/>
        <v>0</v>
      </c>
      <c r="G95" s="16"/>
    </row>
    <row r="96" spans="1:7" s="30" customFormat="1" ht="13.2" x14ac:dyDescent="0.25">
      <c r="A96" s="62" t="s">
        <v>46</v>
      </c>
      <c r="B96" s="59">
        <v>1107.95</v>
      </c>
      <c r="C96" s="60"/>
      <c r="D96" s="60"/>
      <c r="E96" s="78">
        <v>39.68</v>
      </c>
      <c r="F96" s="16">
        <f t="shared" si="2"/>
        <v>3.5813890518525202</v>
      </c>
      <c r="G96" s="16"/>
    </row>
    <row r="97" spans="1:7" s="30" customFormat="1" ht="13.2" x14ac:dyDescent="0.25">
      <c r="A97" s="5" t="s">
        <v>47</v>
      </c>
      <c r="B97" s="8">
        <v>783.61</v>
      </c>
      <c r="C97" s="6"/>
      <c r="D97" s="6"/>
      <c r="E97" s="12">
        <v>39.68</v>
      </c>
      <c r="F97" s="16">
        <f t="shared" si="2"/>
        <v>5.0637434438049533</v>
      </c>
      <c r="G97" s="16"/>
    </row>
    <row r="98" spans="1:7" s="30" customFormat="1" ht="13.2" x14ac:dyDescent="0.25">
      <c r="A98" s="5" t="s">
        <v>48</v>
      </c>
      <c r="B98" s="8">
        <v>324.33999999999997</v>
      </c>
      <c r="C98" s="6"/>
      <c r="D98" s="6"/>
      <c r="E98" s="10"/>
      <c r="F98" s="16">
        <f t="shared" si="2"/>
        <v>0</v>
      </c>
      <c r="G98" s="16"/>
    </row>
    <row r="99" spans="1:7" s="30" customFormat="1" ht="13.2" x14ac:dyDescent="0.25">
      <c r="A99" s="62" t="s">
        <v>54</v>
      </c>
      <c r="B99" s="61">
        <v>9.02</v>
      </c>
      <c r="C99" s="60"/>
      <c r="D99" s="60"/>
      <c r="E99" s="78">
        <v>83.06</v>
      </c>
      <c r="F99" s="16">
        <f t="shared" si="2"/>
        <v>920.84257206208429</v>
      </c>
      <c r="G99" s="16"/>
    </row>
    <row r="100" spans="1:7" s="30" customFormat="1" ht="13.2" x14ac:dyDescent="0.25">
      <c r="A100" s="5" t="s">
        <v>56</v>
      </c>
      <c r="B100" s="8">
        <v>9.02</v>
      </c>
      <c r="C100" s="6"/>
      <c r="D100" s="6"/>
      <c r="E100" s="10"/>
      <c r="F100" s="16">
        <f t="shared" si="2"/>
        <v>0</v>
      </c>
      <c r="G100" s="16"/>
    </row>
    <row r="101" spans="1:7" s="30" customFormat="1" ht="13.2" x14ac:dyDescent="0.25">
      <c r="A101" s="5" t="s">
        <v>58</v>
      </c>
      <c r="B101" s="6"/>
      <c r="C101" s="6"/>
      <c r="D101" s="6"/>
      <c r="E101" s="12">
        <v>5.31</v>
      </c>
      <c r="F101" s="16"/>
      <c r="G101" s="16"/>
    </row>
    <row r="102" spans="1:7" s="30" customFormat="1" ht="13.2" x14ac:dyDescent="0.25">
      <c r="A102" s="5" t="s">
        <v>59</v>
      </c>
      <c r="B102" s="6"/>
      <c r="C102" s="6"/>
      <c r="D102" s="6"/>
      <c r="E102" s="12">
        <v>77.75</v>
      </c>
      <c r="F102" s="16"/>
      <c r="G102" s="16"/>
    </row>
    <row r="103" spans="1:7" s="30" customFormat="1" ht="13.2" x14ac:dyDescent="0.25">
      <c r="A103" s="66" t="s">
        <v>112</v>
      </c>
      <c r="B103" s="65">
        <v>11565.56</v>
      </c>
      <c r="C103" s="65">
        <v>54000</v>
      </c>
      <c r="D103" s="65">
        <v>48330.04</v>
      </c>
      <c r="E103" s="75">
        <v>9663.2000000000007</v>
      </c>
      <c r="F103" s="16">
        <f t="shared" si="2"/>
        <v>83.551509827453245</v>
      </c>
      <c r="G103" s="16">
        <f t="shared" si="3"/>
        <v>19.994189948942729</v>
      </c>
    </row>
    <row r="104" spans="1:7" s="30" customFormat="1" ht="13.2" x14ac:dyDescent="0.25">
      <c r="A104" s="64" t="s">
        <v>93</v>
      </c>
      <c r="B104" s="63">
        <v>11565.56</v>
      </c>
      <c r="C104" s="63">
        <v>54000</v>
      </c>
      <c r="D104" s="63">
        <v>48330.04</v>
      </c>
      <c r="E104" s="76">
        <v>9663.2000000000007</v>
      </c>
      <c r="F104" s="16">
        <f t="shared" si="2"/>
        <v>83.551509827453245</v>
      </c>
      <c r="G104" s="16">
        <f t="shared" si="3"/>
        <v>19.994189948942729</v>
      </c>
    </row>
    <row r="105" spans="1:7" s="30" customFormat="1" ht="13.2" x14ac:dyDescent="0.25">
      <c r="A105" s="19" t="s">
        <v>33</v>
      </c>
      <c r="B105" s="18">
        <v>11565.56</v>
      </c>
      <c r="C105" s="18">
        <v>23000</v>
      </c>
      <c r="D105" s="18">
        <v>17000</v>
      </c>
      <c r="E105" s="27">
        <v>5600.79</v>
      </c>
      <c r="F105" s="16">
        <f t="shared" si="2"/>
        <v>48.426448870612404</v>
      </c>
      <c r="G105" s="16">
        <f t="shared" si="3"/>
        <v>32.945823529411769</v>
      </c>
    </row>
    <row r="106" spans="1:7" s="30" customFormat="1" ht="13.2" x14ac:dyDescent="0.25">
      <c r="A106" s="62" t="s">
        <v>39</v>
      </c>
      <c r="B106" s="59">
        <v>7306.42</v>
      </c>
      <c r="C106" s="60"/>
      <c r="D106" s="60"/>
      <c r="E106" s="77">
        <v>1324.61</v>
      </c>
      <c r="F106" s="16">
        <f t="shared" si="2"/>
        <v>18.129398528964934</v>
      </c>
      <c r="G106" s="16"/>
    </row>
    <row r="107" spans="1:7" s="30" customFormat="1" ht="13.2" x14ac:dyDescent="0.25">
      <c r="A107" s="5" t="s">
        <v>40</v>
      </c>
      <c r="B107" s="8">
        <v>190.36</v>
      </c>
      <c r="C107" s="6"/>
      <c r="D107" s="6"/>
      <c r="E107" s="12">
        <v>344.59</v>
      </c>
      <c r="F107" s="16">
        <f t="shared" si="2"/>
        <v>181.02017230510609</v>
      </c>
      <c r="G107" s="16"/>
    </row>
    <row r="108" spans="1:7" s="30" customFormat="1" ht="13.2" x14ac:dyDescent="0.25">
      <c r="A108" s="5" t="s">
        <v>41</v>
      </c>
      <c r="B108" s="7">
        <v>6554.14</v>
      </c>
      <c r="C108" s="6"/>
      <c r="D108" s="6"/>
      <c r="E108" s="12">
        <v>900.47</v>
      </c>
      <c r="F108" s="16">
        <f t="shared" si="2"/>
        <v>13.738949732535467</v>
      </c>
      <c r="G108" s="16"/>
    </row>
    <row r="109" spans="1:7" s="30" customFormat="1" ht="13.2" x14ac:dyDescent="0.25">
      <c r="A109" s="5" t="s">
        <v>42</v>
      </c>
      <c r="B109" s="8">
        <v>112.98</v>
      </c>
      <c r="C109" s="6"/>
      <c r="D109" s="6"/>
      <c r="E109" s="12">
        <v>5.31</v>
      </c>
      <c r="F109" s="16">
        <f t="shared" si="2"/>
        <v>4.6999468932554436</v>
      </c>
      <c r="G109" s="16"/>
    </row>
    <row r="110" spans="1:7" s="30" customFormat="1" ht="13.2" x14ac:dyDescent="0.25">
      <c r="A110" s="5" t="s">
        <v>43</v>
      </c>
      <c r="B110" s="8">
        <v>448.94</v>
      </c>
      <c r="C110" s="6"/>
      <c r="D110" s="6"/>
      <c r="E110" s="10"/>
      <c r="F110" s="16">
        <f t="shared" si="2"/>
        <v>0</v>
      </c>
      <c r="G110" s="16"/>
    </row>
    <row r="111" spans="1:7" s="30" customFormat="1" ht="13.2" x14ac:dyDescent="0.25">
      <c r="A111" s="5" t="s">
        <v>44</v>
      </c>
      <c r="B111" s="6"/>
      <c r="C111" s="6"/>
      <c r="D111" s="6"/>
      <c r="E111" s="12">
        <v>74.239999999999995</v>
      </c>
      <c r="F111" s="16" t="e">
        <f t="shared" si="2"/>
        <v>#DIV/0!</v>
      </c>
      <c r="G111" s="16"/>
    </row>
    <row r="112" spans="1:7" s="30" customFormat="1" ht="13.2" x14ac:dyDescent="0.25">
      <c r="A112" s="62" t="s">
        <v>46</v>
      </c>
      <c r="B112" s="59">
        <v>2805.5</v>
      </c>
      <c r="C112" s="60"/>
      <c r="D112" s="60"/>
      <c r="E112" s="77">
        <v>2341.23</v>
      </c>
      <c r="F112" s="16">
        <f t="shared" si="2"/>
        <v>83.451434681874886</v>
      </c>
      <c r="G112" s="16"/>
    </row>
    <row r="113" spans="1:7" s="30" customFormat="1" ht="13.2" x14ac:dyDescent="0.25">
      <c r="A113" s="5" t="s">
        <v>47</v>
      </c>
      <c r="B113" s="8">
        <v>557.05999999999995</v>
      </c>
      <c r="C113" s="6"/>
      <c r="D113" s="6"/>
      <c r="E113" s="11">
        <v>2341.23</v>
      </c>
      <c r="F113" s="16">
        <f t="shared" si="2"/>
        <v>420.28327289699502</v>
      </c>
      <c r="G113" s="16"/>
    </row>
    <row r="114" spans="1:7" s="30" customFormat="1" ht="13.2" x14ac:dyDescent="0.25">
      <c r="A114" s="5" t="s">
        <v>50</v>
      </c>
      <c r="B114" s="8">
        <v>132.72</v>
      </c>
      <c r="C114" s="6"/>
      <c r="D114" s="6"/>
      <c r="E114" s="10"/>
      <c r="F114" s="16">
        <f t="shared" si="2"/>
        <v>0</v>
      </c>
      <c r="G114" s="16"/>
    </row>
    <row r="115" spans="1:7" s="30" customFormat="1" ht="13.2" x14ac:dyDescent="0.25">
      <c r="A115" s="5" t="s">
        <v>51</v>
      </c>
      <c r="B115" s="7">
        <v>1902.36</v>
      </c>
      <c r="C115" s="6"/>
      <c r="D115" s="6"/>
      <c r="E115" s="10"/>
      <c r="F115" s="16">
        <f t="shared" si="2"/>
        <v>0</v>
      </c>
      <c r="G115" s="16"/>
    </row>
    <row r="116" spans="1:7" s="30" customFormat="1" ht="13.2" x14ac:dyDescent="0.25">
      <c r="A116" s="5" t="s">
        <v>53</v>
      </c>
      <c r="B116" s="8">
        <v>213.36</v>
      </c>
      <c r="C116" s="6"/>
      <c r="D116" s="6"/>
      <c r="E116" s="10"/>
      <c r="F116" s="16">
        <f t="shared" si="2"/>
        <v>0</v>
      </c>
      <c r="G116" s="16"/>
    </row>
    <row r="117" spans="1:7" s="30" customFormat="1" ht="13.2" x14ac:dyDescent="0.25">
      <c r="A117" s="62" t="s">
        <v>54</v>
      </c>
      <c r="B117" s="59">
        <v>1453.64</v>
      </c>
      <c r="C117" s="60"/>
      <c r="D117" s="60"/>
      <c r="E117" s="77">
        <v>1934.95</v>
      </c>
      <c r="F117" s="16">
        <f t="shared" si="2"/>
        <v>133.11067389449931</v>
      </c>
      <c r="G117" s="16"/>
    </row>
    <row r="118" spans="1:7" s="30" customFormat="1" ht="13.2" x14ac:dyDescent="0.25">
      <c r="A118" s="5" t="s">
        <v>56</v>
      </c>
      <c r="B118" s="8">
        <v>670.58</v>
      </c>
      <c r="C118" s="6"/>
      <c r="D118" s="6"/>
      <c r="E118" s="11">
        <v>1374.95</v>
      </c>
      <c r="F118" s="16">
        <f t="shared" si="2"/>
        <v>205.03892153061528</v>
      </c>
      <c r="G118" s="16"/>
    </row>
    <row r="119" spans="1:7" s="30" customFormat="1" ht="13.2" x14ac:dyDescent="0.25">
      <c r="A119" s="5" t="s">
        <v>59</v>
      </c>
      <c r="B119" s="8">
        <v>783.06</v>
      </c>
      <c r="C119" s="6"/>
      <c r="D119" s="6"/>
      <c r="E119" s="12">
        <v>560</v>
      </c>
      <c r="F119" s="16">
        <f t="shared" si="2"/>
        <v>71.514315633540221</v>
      </c>
      <c r="G119" s="16"/>
    </row>
    <row r="120" spans="1:7" s="30" customFormat="1" ht="26.4" x14ac:dyDescent="0.25">
      <c r="A120" s="19" t="s">
        <v>63</v>
      </c>
      <c r="B120" s="17"/>
      <c r="C120" s="18">
        <v>13000</v>
      </c>
      <c r="D120" s="18">
        <v>13000</v>
      </c>
      <c r="E120" s="27">
        <v>2055</v>
      </c>
      <c r="F120" s="16"/>
      <c r="G120" s="16">
        <f t="shared" si="3"/>
        <v>15.807692307692308</v>
      </c>
    </row>
    <row r="121" spans="1:7" s="30" customFormat="1" ht="13.2" x14ac:dyDescent="0.25">
      <c r="A121" s="62" t="s">
        <v>64</v>
      </c>
      <c r="B121" s="60"/>
      <c r="C121" s="60"/>
      <c r="D121" s="60"/>
      <c r="E121" s="77">
        <v>2055</v>
      </c>
      <c r="F121" s="16"/>
      <c r="G121" s="16"/>
    </row>
    <row r="122" spans="1:7" s="30" customFormat="1" ht="13.2" x14ac:dyDescent="0.25">
      <c r="A122" s="5" t="s">
        <v>65</v>
      </c>
      <c r="B122" s="6"/>
      <c r="C122" s="6"/>
      <c r="D122" s="6"/>
      <c r="E122" s="11">
        <v>2055</v>
      </c>
      <c r="F122" s="16"/>
      <c r="G122" s="16"/>
    </row>
    <row r="123" spans="1:7" s="30" customFormat="1" ht="13.2" x14ac:dyDescent="0.25">
      <c r="A123" s="19" t="s">
        <v>66</v>
      </c>
      <c r="B123" s="17"/>
      <c r="C123" s="17"/>
      <c r="D123" s="20">
        <v>330.04</v>
      </c>
      <c r="E123" s="28">
        <v>330.04</v>
      </c>
      <c r="F123" s="16"/>
      <c r="G123" s="16">
        <f t="shared" si="3"/>
        <v>100</v>
      </c>
    </row>
    <row r="124" spans="1:7" s="30" customFormat="1" ht="13.2" x14ac:dyDescent="0.25">
      <c r="A124" s="62" t="s">
        <v>67</v>
      </c>
      <c r="B124" s="60"/>
      <c r="C124" s="60"/>
      <c r="D124" s="60"/>
      <c r="E124" s="78">
        <v>330.04</v>
      </c>
      <c r="F124" s="16"/>
      <c r="G124" s="16"/>
    </row>
    <row r="125" spans="1:7" s="30" customFormat="1" ht="13.2" x14ac:dyDescent="0.25">
      <c r="A125" s="5" t="s">
        <v>68</v>
      </c>
      <c r="B125" s="6"/>
      <c r="C125" s="6"/>
      <c r="D125" s="6"/>
      <c r="E125" s="12">
        <v>330.04</v>
      </c>
      <c r="F125" s="16"/>
      <c r="G125" s="16"/>
    </row>
    <row r="126" spans="1:7" s="30" customFormat="1" ht="13.2" x14ac:dyDescent="0.25">
      <c r="A126" s="19" t="s">
        <v>70</v>
      </c>
      <c r="B126" s="17"/>
      <c r="C126" s="18">
        <v>18000</v>
      </c>
      <c r="D126" s="18">
        <v>18000</v>
      </c>
      <c r="E126" s="27">
        <v>1677.37</v>
      </c>
      <c r="F126" s="16"/>
      <c r="G126" s="16">
        <f t="shared" si="3"/>
        <v>9.3187222222222221</v>
      </c>
    </row>
    <row r="127" spans="1:7" s="30" customFormat="1" ht="13.2" x14ac:dyDescent="0.25">
      <c r="A127" s="62" t="s">
        <v>71</v>
      </c>
      <c r="B127" s="60"/>
      <c r="C127" s="60"/>
      <c r="D127" s="60"/>
      <c r="E127" s="77">
        <v>1677.37</v>
      </c>
      <c r="F127" s="16"/>
      <c r="G127" s="16"/>
    </row>
    <row r="128" spans="1:7" s="30" customFormat="1" ht="13.2" x14ac:dyDescent="0.25">
      <c r="A128" s="5" t="s">
        <v>72</v>
      </c>
      <c r="B128" s="6"/>
      <c r="C128" s="6"/>
      <c r="D128" s="6"/>
      <c r="E128" s="12">
        <v>344.82</v>
      </c>
      <c r="F128" s="16"/>
      <c r="G128" s="16"/>
    </row>
    <row r="129" spans="1:7" s="30" customFormat="1" ht="13.2" x14ac:dyDescent="0.25">
      <c r="A129" s="5" t="s">
        <v>73</v>
      </c>
      <c r="B129" s="6"/>
      <c r="C129" s="6"/>
      <c r="D129" s="6"/>
      <c r="E129" s="12">
        <v>550.79999999999995</v>
      </c>
      <c r="F129" s="16"/>
      <c r="G129" s="16"/>
    </row>
    <row r="130" spans="1:7" s="30" customFormat="1" ht="13.2" x14ac:dyDescent="0.25">
      <c r="A130" s="5" t="s">
        <v>74</v>
      </c>
      <c r="B130" s="6"/>
      <c r="C130" s="6"/>
      <c r="D130" s="6"/>
      <c r="E130" s="12">
        <v>781.75</v>
      </c>
      <c r="F130" s="16"/>
      <c r="G130" s="16"/>
    </row>
    <row r="131" spans="1:7" s="30" customFormat="1" ht="26.4" x14ac:dyDescent="0.25">
      <c r="A131" s="66" t="s">
        <v>111</v>
      </c>
      <c r="B131" s="71"/>
      <c r="C131" s="65">
        <v>1200</v>
      </c>
      <c r="D131" s="65">
        <v>1200</v>
      </c>
      <c r="E131" s="79"/>
      <c r="F131" s="16"/>
      <c r="G131" s="16">
        <f t="shared" ref="G131:G194" si="4">E131/D131*100</f>
        <v>0</v>
      </c>
    </row>
    <row r="132" spans="1:7" s="30" customFormat="1" ht="13.2" x14ac:dyDescent="0.25">
      <c r="A132" s="64" t="s">
        <v>96</v>
      </c>
      <c r="B132" s="70"/>
      <c r="C132" s="63">
        <v>1200</v>
      </c>
      <c r="D132" s="63">
        <v>1200</v>
      </c>
      <c r="E132" s="80"/>
      <c r="F132" s="16"/>
      <c r="G132" s="16">
        <f t="shared" si="4"/>
        <v>0</v>
      </c>
    </row>
    <row r="133" spans="1:7" s="30" customFormat="1" ht="13.2" x14ac:dyDescent="0.25">
      <c r="A133" s="19" t="s">
        <v>33</v>
      </c>
      <c r="B133" s="17"/>
      <c r="C133" s="18">
        <v>1200</v>
      </c>
      <c r="D133" s="18">
        <v>1200</v>
      </c>
      <c r="E133" s="29"/>
      <c r="F133" s="16"/>
      <c r="G133" s="16">
        <f t="shared" si="4"/>
        <v>0</v>
      </c>
    </row>
    <row r="134" spans="1:7" s="30" customFormat="1" ht="13.2" x14ac:dyDescent="0.25">
      <c r="A134" s="66" t="s">
        <v>110</v>
      </c>
      <c r="B134" s="72">
        <v>190.34</v>
      </c>
      <c r="C134" s="65">
        <v>1020</v>
      </c>
      <c r="D134" s="71"/>
      <c r="E134" s="79"/>
      <c r="F134" s="16">
        <f t="shared" ref="F134:F192" si="5">E134/B134*100</f>
        <v>0</v>
      </c>
      <c r="G134" s="16"/>
    </row>
    <row r="135" spans="1:7" s="30" customFormat="1" ht="13.2" x14ac:dyDescent="0.25">
      <c r="A135" s="64" t="s">
        <v>90</v>
      </c>
      <c r="B135" s="67">
        <v>190.34</v>
      </c>
      <c r="C135" s="63">
        <v>1020</v>
      </c>
      <c r="D135" s="70"/>
      <c r="E135" s="80"/>
      <c r="F135" s="16">
        <f t="shared" si="5"/>
        <v>0</v>
      </c>
      <c r="G135" s="16"/>
    </row>
    <row r="136" spans="1:7" s="30" customFormat="1" ht="13.2" x14ac:dyDescent="0.25">
      <c r="A136" s="19" t="s">
        <v>33</v>
      </c>
      <c r="B136" s="20">
        <v>190.34</v>
      </c>
      <c r="C136" s="18">
        <v>1020</v>
      </c>
      <c r="D136" s="17"/>
      <c r="E136" s="29"/>
      <c r="F136" s="16">
        <f t="shared" si="5"/>
        <v>0</v>
      </c>
      <c r="G136" s="16"/>
    </row>
    <row r="137" spans="1:7" s="30" customFormat="1" ht="13.2" x14ac:dyDescent="0.25">
      <c r="A137" s="62" t="s">
        <v>54</v>
      </c>
      <c r="B137" s="61">
        <v>190.34</v>
      </c>
      <c r="C137" s="60"/>
      <c r="D137" s="60"/>
      <c r="E137" s="81"/>
      <c r="F137" s="16">
        <f t="shared" si="5"/>
        <v>0</v>
      </c>
      <c r="G137" s="16"/>
    </row>
    <row r="138" spans="1:7" s="30" customFormat="1" ht="13.2" x14ac:dyDescent="0.25">
      <c r="A138" s="5" t="s">
        <v>59</v>
      </c>
      <c r="B138" s="8">
        <v>190.34</v>
      </c>
      <c r="C138" s="6"/>
      <c r="D138" s="6"/>
      <c r="E138" s="10"/>
      <c r="F138" s="16">
        <f t="shared" si="5"/>
        <v>0</v>
      </c>
      <c r="G138" s="16"/>
    </row>
    <row r="139" spans="1:7" s="30" customFormat="1" ht="13.2" x14ac:dyDescent="0.25">
      <c r="A139" s="66" t="s">
        <v>109</v>
      </c>
      <c r="B139" s="65">
        <v>1106.43</v>
      </c>
      <c r="C139" s="65">
        <v>1600</v>
      </c>
      <c r="D139" s="65">
        <v>2500</v>
      </c>
      <c r="E139" s="75">
        <v>1425.24</v>
      </c>
      <c r="F139" s="16">
        <f t="shared" si="5"/>
        <v>128.81429462324775</v>
      </c>
      <c r="G139" s="16">
        <f t="shared" si="4"/>
        <v>57.009600000000006</v>
      </c>
    </row>
    <row r="140" spans="1:7" s="30" customFormat="1" ht="13.2" x14ac:dyDescent="0.25">
      <c r="A140" s="64" t="s">
        <v>94</v>
      </c>
      <c r="B140" s="63">
        <v>1106.43</v>
      </c>
      <c r="C140" s="63">
        <v>1600</v>
      </c>
      <c r="D140" s="63">
        <v>2500</v>
      </c>
      <c r="E140" s="76">
        <v>1425.24</v>
      </c>
      <c r="F140" s="16">
        <f t="shared" si="5"/>
        <v>128.81429462324775</v>
      </c>
      <c r="G140" s="16">
        <f t="shared" si="4"/>
        <v>57.009600000000006</v>
      </c>
    </row>
    <row r="141" spans="1:7" s="30" customFormat="1" ht="13.2" x14ac:dyDescent="0.25">
      <c r="A141" s="19" t="s">
        <v>33</v>
      </c>
      <c r="B141" s="18">
        <v>1106.43</v>
      </c>
      <c r="C141" s="18">
        <v>1600</v>
      </c>
      <c r="D141" s="18">
        <v>2500</v>
      </c>
      <c r="E141" s="27">
        <v>1425.24</v>
      </c>
      <c r="F141" s="16">
        <f t="shared" si="5"/>
        <v>128.81429462324775</v>
      </c>
      <c r="G141" s="16">
        <f t="shared" si="4"/>
        <v>57.009600000000006</v>
      </c>
    </row>
    <row r="142" spans="1:7" s="30" customFormat="1" ht="13.2" x14ac:dyDescent="0.25">
      <c r="A142" s="62" t="s">
        <v>39</v>
      </c>
      <c r="B142" s="59">
        <v>1106.43</v>
      </c>
      <c r="C142" s="60"/>
      <c r="D142" s="60"/>
      <c r="E142" s="77">
        <v>1425.24</v>
      </c>
      <c r="F142" s="16">
        <f t="shared" si="5"/>
        <v>128.81429462324775</v>
      </c>
      <c r="G142" s="16"/>
    </row>
    <row r="143" spans="1:7" s="30" customFormat="1" ht="13.2" x14ac:dyDescent="0.25">
      <c r="A143" s="5" t="s">
        <v>41</v>
      </c>
      <c r="B143" s="7">
        <v>1106.43</v>
      </c>
      <c r="C143" s="6"/>
      <c r="D143" s="6"/>
      <c r="E143" s="11">
        <v>1425.24</v>
      </c>
      <c r="F143" s="16">
        <f t="shared" si="5"/>
        <v>128.81429462324775</v>
      </c>
      <c r="G143" s="16"/>
    </row>
    <row r="144" spans="1:7" s="30" customFormat="1" ht="13.2" x14ac:dyDescent="0.25">
      <c r="A144" s="66" t="s">
        <v>108</v>
      </c>
      <c r="B144" s="65">
        <v>27017.15</v>
      </c>
      <c r="C144" s="65">
        <v>144800</v>
      </c>
      <c r="D144" s="65">
        <v>149700</v>
      </c>
      <c r="E144" s="75">
        <v>55071.24</v>
      </c>
      <c r="F144" s="16">
        <f t="shared" si="5"/>
        <v>203.83808062656493</v>
      </c>
      <c r="G144" s="16">
        <f t="shared" si="4"/>
        <v>36.787735470941882</v>
      </c>
    </row>
    <row r="145" spans="1:7" s="30" customFormat="1" ht="13.2" x14ac:dyDescent="0.25">
      <c r="A145" s="64" t="s">
        <v>97</v>
      </c>
      <c r="B145" s="70"/>
      <c r="C145" s="63">
        <v>30800</v>
      </c>
      <c r="D145" s="63">
        <v>34100</v>
      </c>
      <c r="E145" s="76">
        <v>12713.95</v>
      </c>
      <c r="F145" s="16"/>
      <c r="G145" s="16">
        <f t="shared" si="4"/>
        <v>37.28431085043988</v>
      </c>
    </row>
    <row r="146" spans="1:7" s="30" customFormat="1" ht="13.2" x14ac:dyDescent="0.25">
      <c r="A146" s="19" t="s">
        <v>26</v>
      </c>
      <c r="B146" s="17"/>
      <c r="C146" s="18">
        <v>19300</v>
      </c>
      <c r="D146" s="18">
        <v>22600</v>
      </c>
      <c r="E146" s="27">
        <v>11341.91</v>
      </c>
      <c r="F146" s="16"/>
      <c r="G146" s="16">
        <f t="shared" si="4"/>
        <v>50.185442477876109</v>
      </c>
    </row>
    <row r="147" spans="1:7" s="30" customFormat="1" ht="13.2" x14ac:dyDescent="0.25">
      <c r="A147" s="62" t="s">
        <v>27</v>
      </c>
      <c r="B147" s="60"/>
      <c r="C147" s="60"/>
      <c r="D147" s="60"/>
      <c r="E147" s="77">
        <v>9564.67</v>
      </c>
      <c r="F147" s="16"/>
      <c r="G147" s="16"/>
    </row>
    <row r="148" spans="1:7" s="30" customFormat="1" ht="13.2" x14ac:dyDescent="0.25">
      <c r="A148" s="5" t="s">
        <v>28</v>
      </c>
      <c r="B148" s="6"/>
      <c r="C148" s="6"/>
      <c r="D148" s="6"/>
      <c r="E148" s="11">
        <v>9564.67</v>
      </c>
      <c r="F148" s="16"/>
      <c r="G148" s="16"/>
    </row>
    <row r="149" spans="1:7" s="30" customFormat="1" ht="13.2" x14ac:dyDescent="0.25">
      <c r="A149" s="62" t="s">
        <v>29</v>
      </c>
      <c r="B149" s="60"/>
      <c r="C149" s="60"/>
      <c r="D149" s="60"/>
      <c r="E149" s="78">
        <v>199.08</v>
      </c>
      <c r="F149" s="16"/>
      <c r="G149" s="16"/>
    </row>
    <row r="150" spans="1:7" s="30" customFormat="1" ht="13.2" x14ac:dyDescent="0.25">
      <c r="A150" s="5" t="s">
        <v>30</v>
      </c>
      <c r="B150" s="6"/>
      <c r="C150" s="6"/>
      <c r="D150" s="6"/>
      <c r="E150" s="12">
        <v>199.08</v>
      </c>
      <c r="F150" s="16"/>
      <c r="G150" s="16"/>
    </row>
    <row r="151" spans="1:7" s="30" customFormat="1" ht="13.2" x14ac:dyDescent="0.25">
      <c r="A151" s="62" t="s">
        <v>31</v>
      </c>
      <c r="B151" s="60"/>
      <c r="C151" s="60"/>
      <c r="D151" s="60"/>
      <c r="E151" s="77">
        <v>1578.16</v>
      </c>
      <c r="F151" s="16"/>
      <c r="G151" s="16"/>
    </row>
    <row r="152" spans="1:7" s="30" customFormat="1" ht="13.2" x14ac:dyDescent="0.25">
      <c r="A152" s="5" t="s">
        <v>32</v>
      </c>
      <c r="B152" s="6"/>
      <c r="C152" s="6"/>
      <c r="D152" s="6"/>
      <c r="E152" s="11">
        <v>1578.16</v>
      </c>
      <c r="F152" s="16"/>
      <c r="G152" s="16"/>
    </row>
    <row r="153" spans="1:7" s="30" customFormat="1" ht="13.2" x14ac:dyDescent="0.25">
      <c r="A153" s="19" t="s">
        <v>33</v>
      </c>
      <c r="B153" s="17"/>
      <c r="C153" s="18">
        <v>11500</v>
      </c>
      <c r="D153" s="18">
        <v>11500</v>
      </c>
      <c r="E153" s="27">
        <v>1372.04</v>
      </c>
      <c r="F153" s="16"/>
      <c r="G153" s="16">
        <f t="shared" si="4"/>
        <v>11.930782608695651</v>
      </c>
    </row>
    <row r="154" spans="1:7" s="30" customFormat="1" ht="13.2" x14ac:dyDescent="0.25">
      <c r="A154" s="62" t="s">
        <v>34</v>
      </c>
      <c r="B154" s="60"/>
      <c r="C154" s="60"/>
      <c r="D154" s="60"/>
      <c r="E154" s="77">
        <v>1260.56</v>
      </c>
      <c r="F154" s="16"/>
      <c r="G154" s="16"/>
    </row>
    <row r="155" spans="1:7" s="30" customFormat="1" ht="13.2" x14ac:dyDescent="0.25">
      <c r="A155" s="5" t="s">
        <v>35</v>
      </c>
      <c r="B155" s="6"/>
      <c r="C155" s="6"/>
      <c r="D155" s="6"/>
      <c r="E155" s="12">
        <v>196.3</v>
      </c>
      <c r="F155" s="16"/>
      <c r="G155" s="16"/>
    </row>
    <row r="156" spans="1:7" s="30" customFormat="1" ht="13.2" x14ac:dyDescent="0.25">
      <c r="A156" s="5" t="s">
        <v>36</v>
      </c>
      <c r="B156" s="6"/>
      <c r="C156" s="6"/>
      <c r="D156" s="6"/>
      <c r="E156" s="11">
        <v>1064.26</v>
      </c>
      <c r="F156" s="16"/>
      <c r="G156" s="16"/>
    </row>
    <row r="157" spans="1:7" s="30" customFormat="1" ht="13.2" x14ac:dyDescent="0.25">
      <c r="A157" s="62" t="s">
        <v>39</v>
      </c>
      <c r="B157" s="60"/>
      <c r="C157" s="60"/>
      <c r="D157" s="60"/>
      <c r="E157" s="78">
        <v>111.4</v>
      </c>
      <c r="F157" s="16"/>
      <c r="G157" s="16"/>
    </row>
    <row r="158" spans="1:7" s="30" customFormat="1" ht="13.2" x14ac:dyDescent="0.25">
      <c r="A158" s="5" t="s">
        <v>41</v>
      </c>
      <c r="B158" s="6"/>
      <c r="C158" s="6"/>
      <c r="D158" s="6"/>
      <c r="E158" s="12">
        <v>111.4</v>
      </c>
      <c r="F158" s="16"/>
      <c r="G158" s="16"/>
    </row>
    <row r="159" spans="1:7" s="30" customFormat="1" ht="13.2" x14ac:dyDescent="0.25">
      <c r="A159" s="62" t="s">
        <v>54</v>
      </c>
      <c r="B159" s="60"/>
      <c r="C159" s="60"/>
      <c r="D159" s="60"/>
      <c r="E159" s="78">
        <v>0.08</v>
      </c>
      <c r="F159" s="16"/>
      <c r="G159" s="16"/>
    </row>
    <row r="160" spans="1:7" s="30" customFormat="1" ht="13.2" x14ac:dyDescent="0.25">
      <c r="A160" s="5" t="s">
        <v>59</v>
      </c>
      <c r="B160" s="6"/>
      <c r="C160" s="6"/>
      <c r="D160" s="6"/>
      <c r="E160" s="12">
        <v>0.08</v>
      </c>
      <c r="F160" s="16"/>
      <c r="G160" s="16"/>
    </row>
    <row r="161" spans="1:7" s="30" customFormat="1" ht="13.2" x14ac:dyDescent="0.25">
      <c r="A161" s="64" t="s">
        <v>93</v>
      </c>
      <c r="B161" s="63">
        <v>27017.15</v>
      </c>
      <c r="C161" s="63">
        <v>114000</v>
      </c>
      <c r="D161" s="63">
        <v>115600</v>
      </c>
      <c r="E161" s="76">
        <v>42357.29</v>
      </c>
      <c r="F161" s="16">
        <f t="shared" si="5"/>
        <v>156.77926798348457</v>
      </c>
      <c r="G161" s="16">
        <f t="shared" si="4"/>
        <v>36.641254325259517</v>
      </c>
    </row>
    <row r="162" spans="1:7" s="30" customFormat="1" ht="13.2" x14ac:dyDescent="0.25">
      <c r="A162" s="19" t="s">
        <v>26</v>
      </c>
      <c r="B162" s="18">
        <v>18177.990000000002</v>
      </c>
      <c r="C162" s="18">
        <v>75000</v>
      </c>
      <c r="D162" s="18">
        <v>76600</v>
      </c>
      <c r="E162" s="27">
        <v>35064.22</v>
      </c>
      <c r="F162" s="16">
        <f t="shared" si="5"/>
        <v>192.89382379459994</v>
      </c>
      <c r="G162" s="16">
        <f t="shared" si="4"/>
        <v>45.775744125326376</v>
      </c>
    </row>
    <row r="163" spans="1:7" s="30" customFormat="1" ht="13.2" x14ac:dyDescent="0.25">
      <c r="A163" s="62" t="s">
        <v>27</v>
      </c>
      <c r="B163" s="59">
        <v>15090.76</v>
      </c>
      <c r="C163" s="60"/>
      <c r="D163" s="60"/>
      <c r="E163" s="77">
        <v>27722.720000000001</v>
      </c>
      <c r="F163" s="16">
        <f t="shared" si="5"/>
        <v>183.7065860168739</v>
      </c>
      <c r="G163" s="16"/>
    </row>
    <row r="164" spans="1:7" s="30" customFormat="1" ht="13.2" x14ac:dyDescent="0.25">
      <c r="A164" s="5" t="s">
        <v>28</v>
      </c>
      <c r="B164" s="7">
        <v>15090.76</v>
      </c>
      <c r="C164" s="6"/>
      <c r="D164" s="6"/>
      <c r="E164" s="11">
        <v>27722.720000000001</v>
      </c>
      <c r="F164" s="16">
        <f t="shared" si="5"/>
        <v>183.7065860168739</v>
      </c>
      <c r="G164" s="16"/>
    </row>
    <row r="165" spans="1:7" s="30" customFormat="1" ht="13.2" x14ac:dyDescent="0.25">
      <c r="A165" s="62" t="s">
        <v>29</v>
      </c>
      <c r="B165" s="61">
        <v>597.25</v>
      </c>
      <c r="C165" s="60"/>
      <c r="D165" s="60"/>
      <c r="E165" s="77">
        <v>2757.36</v>
      </c>
      <c r="F165" s="16">
        <f t="shared" si="5"/>
        <v>461.67601506906652</v>
      </c>
      <c r="G165" s="16"/>
    </row>
    <row r="166" spans="1:7" s="30" customFormat="1" ht="13.2" x14ac:dyDescent="0.25">
      <c r="A166" s="5" t="s">
        <v>30</v>
      </c>
      <c r="B166" s="8">
        <v>597.25</v>
      </c>
      <c r="C166" s="6"/>
      <c r="D166" s="6"/>
      <c r="E166" s="11">
        <v>2757.36</v>
      </c>
      <c r="F166" s="16">
        <f t="shared" si="5"/>
        <v>461.67601506906652</v>
      </c>
      <c r="G166" s="16"/>
    </row>
    <row r="167" spans="1:7" s="30" customFormat="1" ht="13.2" x14ac:dyDescent="0.25">
      <c r="A167" s="62" t="s">
        <v>31</v>
      </c>
      <c r="B167" s="59">
        <v>2489.98</v>
      </c>
      <c r="C167" s="60"/>
      <c r="D167" s="60"/>
      <c r="E167" s="77">
        <v>4584.1400000000003</v>
      </c>
      <c r="F167" s="16">
        <f t="shared" si="5"/>
        <v>184.1034867749942</v>
      </c>
      <c r="G167" s="16"/>
    </row>
    <row r="168" spans="1:7" s="30" customFormat="1" ht="13.2" x14ac:dyDescent="0.25">
      <c r="A168" s="5" t="s">
        <v>32</v>
      </c>
      <c r="B168" s="7">
        <v>2489.98</v>
      </c>
      <c r="C168" s="6"/>
      <c r="D168" s="6"/>
      <c r="E168" s="11">
        <v>4584.1400000000003</v>
      </c>
      <c r="F168" s="16">
        <f t="shared" si="5"/>
        <v>184.1034867749942</v>
      </c>
      <c r="G168" s="16"/>
    </row>
    <row r="169" spans="1:7" s="30" customFormat="1" ht="13.2" x14ac:dyDescent="0.25">
      <c r="A169" s="19" t="s">
        <v>33</v>
      </c>
      <c r="B169" s="18">
        <v>8839.16</v>
      </c>
      <c r="C169" s="18">
        <v>29000</v>
      </c>
      <c r="D169" s="18">
        <v>29000</v>
      </c>
      <c r="E169" s="27">
        <v>7027.67</v>
      </c>
      <c r="F169" s="16">
        <f t="shared" si="5"/>
        <v>79.506084288552302</v>
      </c>
      <c r="G169" s="16">
        <f t="shared" si="4"/>
        <v>24.233344827586205</v>
      </c>
    </row>
    <row r="170" spans="1:7" s="30" customFormat="1" ht="13.2" x14ac:dyDescent="0.25">
      <c r="A170" s="62" t="s">
        <v>34</v>
      </c>
      <c r="B170" s="59">
        <v>1711.86</v>
      </c>
      <c r="C170" s="60"/>
      <c r="D170" s="60"/>
      <c r="E170" s="77">
        <v>2524.38</v>
      </c>
      <c r="F170" s="16">
        <f t="shared" si="5"/>
        <v>147.46416178893136</v>
      </c>
      <c r="G170" s="16"/>
    </row>
    <row r="171" spans="1:7" s="30" customFormat="1" ht="13.2" x14ac:dyDescent="0.25">
      <c r="A171" s="5" t="s">
        <v>36</v>
      </c>
      <c r="B171" s="7">
        <v>1711.86</v>
      </c>
      <c r="C171" s="6"/>
      <c r="D171" s="6"/>
      <c r="E171" s="11">
        <v>2524.38</v>
      </c>
      <c r="F171" s="16">
        <f t="shared" si="5"/>
        <v>147.46416178893136</v>
      </c>
      <c r="G171" s="16"/>
    </row>
    <row r="172" spans="1:7" s="30" customFormat="1" ht="13.2" x14ac:dyDescent="0.25">
      <c r="A172" s="62" t="s">
        <v>39</v>
      </c>
      <c r="B172" s="59">
        <v>2756.77</v>
      </c>
      <c r="C172" s="60"/>
      <c r="D172" s="60"/>
      <c r="E172" s="77">
        <v>4499.29</v>
      </c>
      <c r="F172" s="16">
        <f t="shared" si="5"/>
        <v>163.20875517362708</v>
      </c>
      <c r="G172" s="16"/>
    </row>
    <row r="173" spans="1:7" s="30" customFormat="1" ht="13.2" x14ac:dyDescent="0.25">
      <c r="A173" s="5" t="s">
        <v>40</v>
      </c>
      <c r="B173" s="8">
        <v>305.88</v>
      </c>
      <c r="C173" s="6"/>
      <c r="D173" s="6"/>
      <c r="E173" s="12">
        <v>454.67</v>
      </c>
      <c r="F173" s="16">
        <f t="shared" si="5"/>
        <v>148.64325879429842</v>
      </c>
      <c r="G173" s="16"/>
    </row>
    <row r="174" spans="1:7" s="30" customFormat="1" ht="13.2" x14ac:dyDescent="0.25">
      <c r="A174" s="5" t="s">
        <v>41</v>
      </c>
      <c r="B174" s="7">
        <v>2296.04</v>
      </c>
      <c r="C174" s="6"/>
      <c r="D174" s="6"/>
      <c r="E174" s="11">
        <v>3932.99</v>
      </c>
      <c r="F174" s="16">
        <f t="shared" si="5"/>
        <v>171.29448964303756</v>
      </c>
      <c r="G174" s="16"/>
    </row>
    <row r="175" spans="1:7" s="30" customFormat="1" ht="13.2" x14ac:dyDescent="0.25">
      <c r="A175" s="5" t="s">
        <v>42</v>
      </c>
      <c r="B175" s="8">
        <v>73.290000000000006</v>
      </c>
      <c r="C175" s="6"/>
      <c r="D175" s="6"/>
      <c r="E175" s="12">
        <v>47.45</v>
      </c>
      <c r="F175" s="16">
        <f t="shared" si="5"/>
        <v>64.742802565152132</v>
      </c>
      <c r="G175" s="16"/>
    </row>
    <row r="176" spans="1:7" s="30" customFormat="1" ht="13.2" x14ac:dyDescent="0.25">
      <c r="A176" s="5" t="s">
        <v>43</v>
      </c>
      <c r="B176" s="8">
        <v>81.56</v>
      </c>
      <c r="C176" s="6"/>
      <c r="D176" s="6"/>
      <c r="E176" s="10"/>
      <c r="F176" s="16">
        <f t="shared" si="5"/>
        <v>0</v>
      </c>
      <c r="G176" s="16"/>
    </row>
    <row r="177" spans="1:7" s="30" customFormat="1" ht="13.2" x14ac:dyDescent="0.25">
      <c r="A177" s="5" t="s">
        <v>45</v>
      </c>
      <c r="B177" s="6"/>
      <c r="C177" s="6"/>
      <c r="D177" s="6"/>
      <c r="E177" s="12">
        <v>64.180000000000007</v>
      </c>
      <c r="F177" s="16"/>
      <c r="G177" s="16"/>
    </row>
    <row r="178" spans="1:7" s="30" customFormat="1" ht="13.2" x14ac:dyDescent="0.25">
      <c r="A178" s="62" t="s">
        <v>46</v>
      </c>
      <c r="B178" s="59">
        <v>4370.53</v>
      </c>
      <c r="C178" s="60"/>
      <c r="D178" s="60"/>
      <c r="E178" s="78">
        <v>4</v>
      </c>
      <c r="F178" s="16">
        <f t="shared" si="5"/>
        <v>9.1522080846030127E-2</v>
      </c>
      <c r="G178" s="16"/>
    </row>
    <row r="179" spans="1:7" s="30" customFormat="1" ht="13.2" x14ac:dyDescent="0.25">
      <c r="A179" s="5" t="s">
        <v>47</v>
      </c>
      <c r="B179" s="6"/>
      <c r="C179" s="6"/>
      <c r="D179" s="6"/>
      <c r="E179" s="12">
        <v>4</v>
      </c>
      <c r="F179" s="16"/>
      <c r="G179" s="16"/>
    </row>
    <row r="180" spans="1:7" s="30" customFormat="1" ht="13.2" x14ac:dyDescent="0.25">
      <c r="A180" s="5" t="s">
        <v>50</v>
      </c>
      <c r="B180" s="8">
        <v>160.59</v>
      </c>
      <c r="C180" s="6"/>
      <c r="D180" s="6"/>
      <c r="E180" s="10"/>
      <c r="F180" s="16">
        <f t="shared" si="5"/>
        <v>0</v>
      </c>
      <c r="G180" s="16"/>
    </row>
    <row r="181" spans="1:7" s="30" customFormat="1" ht="13.2" x14ac:dyDescent="0.25">
      <c r="A181" s="5" t="s">
        <v>51</v>
      </c>
      <c r="B181" s="7">
        <v>4209.9399999999996</v>
      </c>
      <c r="C181" s="6"/>
      <c r="D181" s="6"/>
      <c r="E181" s="10"/>
      <c r="F181" s="16">
        <f t="shared" si="5"/>
        <v>0</v>
      </c>
      <c r="G181" s="16"/>
    </row>
    <row r="182" spans="1:7" s="30" customFormat="1" ht="13.2" x14ac:dyDescent="0.25">
      <c r="A182" s="19" t="s">
        <v>70</v>
      </c>
      <c r="B182" s="17"/>
      <c r="C182" s="18">
        <v>10000</v>
      </c>
      <c r="D182" s="18">
        <v>10000</v>
      </c>
      <c r="E182" s="28">
        <v>265.39999999999998</v>
      </c>
      <c r="F182" s="16"/>
      <c r="G182" s="16">
        <f t="shared" si="4"/>
        <v>2.6539999999999999</v>
      </c>
    </row>
    <row r="183" spans="1:7" s="30" customFormat="1" ht="13.2" x14ac:dyDescent="0.25">
      <c r="A183" s="62" t="s">
        <v>71</v>
      </c>
      <c r="B183" s="60"/>
      <c r="C183" s="60"/>
      <c r="D183" s="60"/>
      <c r="E183" s="78">
        <v>265.39999999999998</v>
      </c>
      <c r="F183" s="16"/>
      <c r="G183" s="16"/>
    </row>
    <row r="184" spans="1:7" s="30" customFormat="1" ht="13.2" x14ac:dyDescent="0.25">
      <c r="A184" s="5" t="s">
        <v>73</v>
      </c>
      <c r="B184" s="6"/>
      <c r="C184" s="6"/>
      <c r="D184" s="6"/>
      <c r="E184" s="12">
        <v>127</v>
      </c>
      <c r="F184" s="16"/>
      <c r="G184" s="16"/>
    </row>
    <row r="185" spans="1:7" s="30" customFormat="1" ht="13.2" x14ac:dyDescent="0.25">
      <c r="A185" s="5" t="s">
        <v>74</v>
      </c>
      <c r="B185" s="6"/>
      <c r="C185" s="6"/>
      <c r="D185" s="6"/>
      <c r="E185" s="12">
        <v>138.4</v>
      </c>
      <c r="F185" s="16"/>
      <c r="G185" s="16"/>
    </row>
    <row r="186" spans="1:7" s="30" customFormat="1" ht="13.2" x14ac:dyDescent="0.25">
      <c r="A186" s="66" t="s">
        <v>107</v>
      </c>
      <c r="B186" s="71"/>
      <c r="C186" s="71"/>
      <c r="D186" s="65">
        <v>36000</v>
      </c>
      <c r="E186" s="75">
        <v>15124.1</v>
      </c>
      <c r="F186" s="16"/>
      <c r="G186" s="16">
        <f t="shared" si="4"/>
        <v>42.011388888888888</v>
      </c>
    </row>
    <row r="187" spans="1:7" s="30" customFormat="1" ht="13.2" x14ac:dyDescent="0.25">
      <c r="A187" s="64" t="s">
        <v>93</v>
      </c>
      <c r="B187" s="70"/>
      <c r="C187" s="70"/>
      <c r="D187" s="63">
        <v>36000</v>
      </c>
      <c r="E187" s="76">
        <v>15124.1</v>
      </c>
      <c r="F187" s="16"/>
      <c r="G187" s="16">
        <f t="shared" si="4"/>
        <v>42.011388888888888</v>
      </c>
    </row>
    <row r="188" spans="1:7" s="30" customFormat="1" ht="13.2" x14ac:dyDescent="0.25">
      <c r="A188" s="19" t="s">
        <v>33</v>
      </c>
      <c r="B188" s="17"/>
      <c r="C188" s="17"/>
      <c r="D188" s="18">
        <v>36000</v>
      </c>
      <c r="E188" s="27">
        <v>15124.1</v>
      </c>
      <c r="F188" s="16"/>
      <c r="G188" s="16">
        <f t="shared" si="4"/>
        <v>42.011388888888888</v>
      </c>
    </row>
    <row r="189" spans="1:7" s="30" customFormat="1" ht="13.2" x14ac:dyDescent="0.25">
      <c r="A189" s="62" t="s">
        <v>39</v>
      </c>
      <c r="B189" s="60"/>
      <c r="C189" s="60"/>
      <c r="D189" s="60"/>
      <c r="E189" s="77">
        <v>15124.1</v>
      </c>
      <c r="F189" s="16"/>
      <c r="G189" s="16"/>
    </row>
    <row r="190" spans="1:7" s="30" customFormat="1" ht="13.2" x14ac:dyDescent="0.25">
      <c r="A190" s="5" t="s">
        <v>41</v>
      </c>
      <c r="B190" s="6"/>
      <c r="C190" s="6"/>
      <c r="D190" s="6"/>
      <c r="E190" s="11">
        <v>15124.1</v>
      </c>
      <c r="F190" s="16"/>
      <c r="G190" s="16"/>
    </row>
    <row r="191" spans="1:7" s="30" customFormat="1" ht="13.2" x14ac:dyDescent="0.25">
      <c r="A191" s="69" t="s">
        <v>106</v>
      </c>
      <c r="B191" s="68">
        <v>1813.34</v>
      </c>
      <c r="C191" s="68">
        <v>6730</v>
      </c>
      <c r="D191" s="68">
        <v>7680</v>
      </c>
      <c r="E191" s="74">
        <v>2834.78</v>
      </c>
      <c r="F191" s="16">
        <f t="shared" si="5"/>
        <v>156.32920467204167</v>
      </c>
      <c r="G191" s="16">
        <f t="shared" si="4"/>
        <v>36.911197916666673</v>
      </c>
    </row>
    <row r="192" spans="1:7" s="30" customFormat="1" ht="13.2" x14ac:dyDescent="0.25">
      <c r="A192" s="66" t="s">
        <v>105</v>
      </c>
      <c r="B192" s="65">
        <v>1813.34</v>
      </c>
      <c r="C192" s="65">
        <v>6730</v>
      </c>
      <c r="D192" s="65">
        <v>7680</v>
      </c>
      <c r="E192" s="75">
        <v>2834.78</v>
      </c>
      <c r="F192" s="16">
        <f t="shared" si="5"/>
        <v>156.32920467204167</v>
      </c>
      <c r="G192" s="16">
        <f t="shared" si="4"/>
        <v>36.911197916666673</v>
      </c>
    </row>
    <row r="193" spans="1:7" s="30" customFormat="1" ht="13.2" x14ac:dyDescent="0.25">
      <c r="A193" s="64" t="s">
        <v>91</v>
      </c>
      <c r="B193" s="70"/>
      <c r="C193" s="70"/>
      <c r="D193" s="67">
        <v>950</v>
      </c>
      <c r="E193" s="84">
        <v>154.81</v>
      </c>
      <c r="F193" s="16"/>
      <c r="G193" s="16">
        <f t="shared" si="4"/>
        <v>16.295789473684209</v>
      </c>
    </row>
    <row r="194" spans="1:7" s="30" customFormat="1" ht="13.2" x14ac:dyDescent="0.25">
      <c r="A194" s="19" t="s">
        <v>26</v>
      </c>
      <c r="B194" s="17"/>
      <c r="C194" s="17"/>
      <c r="D194" s="20">
        <v>850</v>
      </c>
      <c r="E194" s="28">
        <v>154.81</v>
      </c>
      <c r="F194" s="16"/>
      <c r="G194" s="16">
        <f t="shared" si="4"/>
        <v>18.212941176470586</v>
      </c>
    </row>
    <row r="195" spans="1:7" s="30" customFormat="1" ht="13.2" x14ac:dyDescent="0.25">
      <c r="A195" s="62" t="s">
        <v>27</v>
      </c>
      <c r="B195" s="60"/>
      <c r="C195" s="60"/>
      <c r="D195" s="60"/>
      <c r="E195" s="78">
        <v>75.91</v>
      </c>
      <c r="F195" s="16"/>
      <c r="G195" s="16"/>
    </row>
    <row r="196" spans="1:7" s="30" customFormat="1" ht="13.2" x14ac:dyDescent="0.25">
      <c r="A196" s="5" t="s">
        <v>28</v>
      </c>
      <c r="B196" s="6"/>
      <c r="C196" s="6"/>
      <c r="D196" s="6"/>
      <c r="E196" s="12">
        <v>75.91</v>
      </c>
      <c r="F196" s="16"/>
      <c r="G196" s="16"/>
    </row>
    <row r="197" spans="1:7" s="30" customFormat="1" ht="13.2" x14ac:dyDescent="0.25">
      <c r="A197" s="62" t="s">
        <v>29</v>
      </c>
      <c r="B197" s="60"/>
      <c r="C197" s="60"/>
      <c r="D197" s="60"/>
      <c r="E197" s="78">
        <v>66.37</v>
      </c>
      <c r="F197" s="16"/>
      <c r="G197" s="16"/>
    </row>
    <row r="198" spans="1:7" s="30" customFormat="1" ht="13.2" x14ac:dyDescent="0.25">
      <c r="A198" s="5" t="s">
        <v>30</v>
      </c>
      <c r="B198" s="6"/>
      <c r="C198" s="6"/>
      <c r="D198" s="6"/>
      <c r="E198" s="12">
        <v>66.37</v>
      </c>
      <c r="F198" s="16"/>
      <c r="G198" s="16"/>
    </row>
    <row r="199" spans="1:7" s="30" customFormat="1" ht="13.2" x14ac:dyDescent="0.25">
      <c r="A199" s="62" t="s">
        <v>31</v>
      </c>
      <c r="B199" s="60"/>
      <c r="C199" s="60"/>
      <c r="D199" s="60"/>
      <c r="E199" s="78">
        <v>12.53</v>
      </c>
      <c r="F199" s="16"/>
      <c r="G199" s="16"/>
    </row>
    <row r="200" spans="1:7" s="30" customFormat="1" ht="13.2" x14ac:dyDescent="0.25">
      <c r="A200" s="5" t="s">
        <v>32</v>
      </c>
      <c r="B200" s="6"/>
      <c r="C200" s="6"/>
      <c r="D200" s="6"/>
      <c r="E200" s="12">
        <v>12.53</v>
      </c>
      <c r="F200" s="16"/>
      <c r="G200" s="16"/>
    </row>
    <row r="201" spans="1:7" s="30" customFormat="1" ht="13.2" x14ac:dyDescent="0.25">
      <c r="A201" s="19" t="s">
        <v>33</v>
      </c>
      <c r="B201" s="17"/>
      <c r="C201" s="17"/>
      <c r="D201" s="20">
        <v>100</v>
      </c>
      <c r="E201" s="29"/>
      <c r="F201" s="16"/>
      <c r="G201" s="16">
        <f t="shared" ref="G201:G244" si="6">E201/D201*100</f>
        <v>0</v>
      </c>
    </row>
    <row r="202" spans="1:7" s="30" customFormat="1" ht="13.2" x14ac:dyDescent="0.25">
      <c r="A202" s="64" t="s">
        <v>90</v>
      </c>
      <c r="B202" s="67">
        <v>272</v>
      </c>
      <c r="C202" s="63">
        <v>1030</v>
      </c>
      <c r="D202" s="63">
        <v>1030</v>
      </c>
      <c r="E202" s="84">
        <v>401.88</v>
      </c>
      <c r="F202" s="16">
        <f t="shared" ref="F202:F248" si="7">E202/B202*100</f>
        <v>147.75</v>
      </c>
      <c r="G202" s="16">
        <f t="shared" si="6"/>
        <v>39.01747572815534</v>
      </c>
    </row>
    <row r="203" spans="1:7" s="30" customFormat="1" ht="13.2" x14ac:dyDescent="0.25">
      <c r="A203" s="19" t="s">
        <v>26</v>
      </c>
      <c r="B203" s="20">
        <v>265.52</v>
      </c>
      <c r="C203" s="20">
        <v>950</v>
      </c>
      <c r="D203" s="20">
        <v>950</v>
      </c>
      <c r="E203" s="28">
        <v>401.88</v>
      </c>
      <c r="F203" s="16">
        <f t="shared" si="7"/>
        <v>151.35583006929798</v>
      </c>
      <c r="G203" s="16">
        <f t="shared" si="6"/>
        <v>42.303157894736842</v>
      </c>
    </row>
    <row r="204" spans="1:7" s="30" customFormat="1" ht="13.2" x14ac:dyDescent="0.25">
      <c r="A204" s="62" t="s">
        <v>27</v>
      </c>
      <c r="B204" s="61">
        <v>206.55</v>
      </c>
      <c r="C204" s="60"/>
      <c r="D204" s="60"/>
      <c r="E204" s="78">
        <v>323.57</v>
      </c>
      <c r="F204" s="16">
        <f t="shared" si="7"/>
        <v>156.6545630597918</v>
      </c>
      <c r="G204" s="16"/>
    </row>
    <row r="205" spans="1:7" s="30" customFormat="1" ht="13.2" x14ac:dyDescent="0.25">
      <c r="A205" s="5" t="s">
        <v>28</v>
      </c>
      <c r="B205" s="8">
        <v>206.55</v>
      </c>
      <c r="C205" s="6"/>
      <c r="D205" s="6"/>
      <c r="E205" s="12">
        <v>323.57</v>
      </c>
      <c r="F205" s="16">
        <f t="shared" si="7"/>
        <v>156.6545630597918</v>
      </c>
      <c r="G205" s="16"/>
    </row>
    <row r="206" spans="1:7" s="30" customFormat="1" ht="13.2" x14ac:dyDescent="0.25">
      <c r="A206" s="62" t="s">
        <v>29</v>
      </c>
      <c r="B206" s="61">
        <v>24.89</v>
      </c>
      <c r="C206" s="60"/>
      <c r="D206" s="60"/>
      <c r="E206" s="78">
        <v>24.89</v>
      </c>
      <c r="F206" s="16">
        <f t="shared" si="7"/>
        <v>100</v>
      </c>
      <c r="G206" s="16"/>
    </row>
    <row r="207" spans="1:7" s="30" customFormat="1" ht="13.2" x14ac:dyDescent="0.25">
      <c r="A207" s="5" t="s">
        <v>30</v>
      </c>
      <c r="B207" s="8">
        <v>24.89</v>
      </c>
      <c r="C207" s="6"/>
      <c r="D207" s="6"/>
      <c r="E207" s="12">
        <v>24.89</v>
      </c>
      <c r="F207" s="16">
        <f t="shared" si="7"/>
        <v>100</v>
      </c>
      <c r="G207" s="16"/>
    </row>
    <row r="208" spans="1:7" s="30" customFormat="1" ht="13.2" x14ac:dyDescent="0.25">
      <c r="A208" s="62" t="s">
        <v>31</v>
      </c>
      <c r="B208" s="61">
        <v>34.08</v>
      </c>
      <c r="C208" s="60"/>
      <c r="D208" s="60"/>
      <c r="E208" s="78">
        <v>53.42</v>
      </c>
      <c r="F208" s="16">
        <f t="shared" si="7"/>
        <v>156.74882629107984</v>
      </c>
      <c r="G208" s="16"/>
    </row>
    <row r="209" spans="1:7" s="30" customFormat="1" ht="13.2" x14ac:dyDescent="0.25">
      <c r="A209" s="5" t="s">
        <v>32</v>
      </c>
      <c r="B209" s="8">
        <v>34.08</v>
      </c>
      <c r="C209" s="6"/>
      <c r="D209" s="6"/>
      <c r="E209" s="12">
        <v>53.42</v>
      </c>
      <c r="F209" s="16">
        <f t="shared" si="7"/>
        <v>156.74882629107984</v>
      </c>
      <c r="G209" s="16"/>
    </row>
    <row r="210" spans="1:7" s="30" customFormat="1" ht="13.2" x14ac:dyDescent="0.25">
      <c r="A210" s="19" t="s">
        <v>33</v>
      </c>
      <c r="B210" s="20">
        <v>6.48</v>
      </c>
      <c r="C210" s="20">
        <v>80</v>
      </c>
      <c r="D210" s="20">
        <v>80</v>
      </c>
      <c r="E210" s="29"/>
      <c r="F210" s="16">
        <f t="shared" si="7"/>
        <v>0</v>
      </c>
      <c r="G210" s="16">
        <f t="shared" si="6"/>
        <v>0</v>
      </c>
    </row>
    <row r="211" spans="1:7" s="30" customFormat="1" ht="13.2" x14ac:dyDescent="0.25">
      <c r="A211" s="62" t="s">
        <v>34</v>
      </c>
      <c r="B211" s="61">
        <v>6.48</v>
      </c>
      <c r="C211" s="60"/>
      <c r="D211" s="60"/>
      <c r="E211" s="81"/>
      <c r="F211" s="16">
        <f t="shared" si="7"/>
        <v>0</v>
      </c>
      <c r="G211" s="16"/>
    </row>
    <row r="212" spans="1:7" s="30" customFormat="1" ht="13.2" x14ac:dyDescent="0.25">
      <c r="A212" s="5" t="s">
        <v>36</v>
      </c>
      <c r="B212" s="8">
        <v>6.48</v>
      </c>
      <c r="C212" s="6"/>
      <c r="D212" s="6"/>
      <c r="E212" s="10"/>
      <c r="F212" s="16">
        <f t="shared" si="7"/>
        <v>0</v>
      </c>
      <c r="G212" s="16"/>
    </row>
    <row r="213" spans="1:7" s="30" customFormat="1" ht="13.2" x14ac:dyDescent="0.25">
      <c r="A213" s="64" t="s">
        <v>94</v>
      </c>
      <c r="B213" s="63">
        <v>1541.34</v>
      </c>
      <c r="C213" s="63">
        <v>5700</v>
      </c>
      <c r="D213" s="63">
        <v>5700</v>
      </c>
      <c r="E213" s="76">
        <v>2278.09</v>
      </c>
      <c r="F213" s="16">
        <f t="shared" si="7"/>
        <v>147.79931747700056</v>
      </c>
      <c r="G213" s="16">
        <f t="shared" si="6"/>
        <v>39.966491228070176</v>
      </c>
    </row>
    <row r="214" spans="1:7" s="30" customFormat="1" ht="13.2" x14ac:dyDescent="0.25">
      <c r="A214" s="19" t="s">
        <v>26</v>
      </c>
      <c r="B214" s="18">
        <v>1504.6</v>
      </c>
      <c r="C214" s="18">
        <v>5250</v>
      </c>
      <c r="D214" s="18">
        <v>5250</v>
      </c>
      <c r="E214" s="27">
        <v>2278.09</v>
      </c>
      <c r="F214" s="16">
        <f t="shared" si="7"/>
        <v>151.40834773361692</v>
      </c>
      <c r="G214" s="16">
        <f t="shared" si="6"/>
        <v>43.392190476190478</v>
      </c>
    </row>
    <row r="215" spans="1:7" s="30" customFormat="1" ht="13.2" x14ac:dyDescent="0.25">
      <c r="A215" s="62" t="s">
        <v>27</v>
      </c>
      <c r="B215" s="59">
        <v>1170.45</v>
      </c>
      <c r="C215" s="60"/>
      <c r="D215" s="60"/>
      <c r="E215" s="77">
        <v>1834.42</v>
      </c>
      <c r="F215" s="16">
        <f t="shared" si="7"/>
        <v>156.7277542825409</v>
      </c>
      <c r="G215" s="16"/>
    </row>
    <row r="216" spans="1:7" s="30" customFormat="1" ht="13.2" x14ac:dyDescent="0.25">
      <c r="A216" s="5" t="s">
        <v>28</v>
      </c>
      <c r="B216" s="7">
        <v>1170.45</v>
      </c>
      <c r="C216" s="6"/>
      <c r="D216" s="6"/>
      <c r="E216" s="11">
        <v>1834.42</v>
      </c>
      <c r="F216" s="16">
        <f t="shared" si="7"/>
        <v>156.7277542825409</v>
      </c>
      <c r="G216" s="16"/>
    </row>
    <row r="217" spans="1:7" s="30" customFormat="1" ht="13.2" x14ac:dyDescent="0.25">
      <c r="A217" s="62" t="s">
        <v>29</v>
      </c>
      <c r="B217" s="61">
        <v>141.02000000000001</v>
      </c>
      <c r="C217" s="60"/>
      <c r="D217" s="60"/>
      <c r="E217" s="78">
        <v>141.01</v>
      </c>
      <c r="F217" s="16">
        <f t="shared" si="7"/>
        <v>99.992908807261372</v>
      </c>
      <c r="G217" s="16"/>
    </row>
    <row r="218" spans="1:7" s="30" customFormat="1" ht="13.2" x14ac:dyDescent="0.25">
      <c r="A218" s="5" t="s">
        <v>30</v>
      </c>
      <c r="B218" s="8">
        <v>141.02000000000001</v>
      </c>
      <c r="C218" s="6"/>
      <c r="D218" s="6"/>
      <c r="E218" s="12">
        <v>141.01</v>
      </c>
      <c r="F218" s="16">
        <f t="shared" si="7"/>
        <v>99.992908807261372</v>
      </c>
      <c r="G218" s="16"/>
    </row>
    <row r="219" spans="1:7" s="30" customFormat="1" ht="13.2" x14ac:dyDescent="0.25">
      <c r="A219" s="62" t="s">
        <v>31</v>
      </c>
      <c r="B219" s="61">
        <v>193.13</v>
      </c>
      <c r="C219" s="60"/>
      <c r="D219" s="60"/>
      <c r="E219" s="78">
        <v>302.66000000000003</v>
      </c>
      <c r="F219" s="16">
        <f t="shared" si="7"/>
        <v>156.71309480660696</v>
      </c>
      <c r="G219" s="16"/>
    </row>
    <row r="220" spans="1:7" s="30" customFormat="1" ht="13.2" x14ac:dyDescent="0.25">
      <c r="A220" s="5" t="s">
        <v>32</v>
      </c>
      <c r="B220" s="8">
        <v>193.13</v>
      </c>
      <c r="C220" s="6"/>
      <c r="D220" s="6"/>
      <c r="E220" s="12">
        <v>302.66000000000003</v>
      </c>
      <c r="F220" s="16">
        <f t="shared" si="7"/>
        <v>156.71309480660696</v>
      </c>
      <c r="G220" s="16"/>
    </row>
    <row r="221" spans="1:7" s="30" customFormat="1" ht="13.2" x14ac:dyDescent="0.25">
      <c r="A221" s="19" t="s">
        <v>33</v>
      </c>
      <c r="B221" s="20">
        <v>36.74</v>
      </c>
      <c r="C221" s="20">
        <v>450</v>
      </c>
      <c r="D221" s="20">
        <v>450</v>
      </c>
      <c r="E221" s="29"/>
      <c r="F221" s="16">
        <f t="shared" si="7"/>
        <v>0</v>
      </c>
      <c r="G221" s="16">
        <f t="shared" si="6"/>
        <v>0</v>
      </c>
    </row>
    <row r="222" spans="1:7" s="30" customFormat="1" ht="13.2" x14ac:dyDescent="0.25">
      <c r="A222" s="62" t="s">
        <v>34</v>
      </c>
      <c r="B222" s="61">
        <v>36.74</v>
      </c>
      <c r="C222" s="60"/>
      <c r="D222" s="60"/>
      <c r="E222" s="81"/>
      <c r="F222" s="16">
        <f t="shared" si="7"/>
        <v>0</v>
      </c>
      <c r="G222" s="16"/>
    </row>
    <row r="223" spans="1:7" s="30" customFormat="1" ht="13.2" x14ac:dyDescent="0.25">
      <c r="A223" s="5" t="s">
        <v>36</v>
      </c>
      <c r="B223" s="8">
        <v>36.74</v>
      </c>
      <c r="C223" s="6"/>
      <c r="D223" s="6"/>
      <c r="E223" s="10"/>
      <c r="F223" s="16">
        <f t="shared" si="7"/>
        <v>0</v>
      </c>
      <c r="G223" s="16"/>
    </row>
    <row r="224" spans="1:7" s="30" customFormat="1" ht="26.4" x14ac:dyDescent="0.25">
      <c r="A224" s="69" t="s">
        <v>104</v>
      </c>
      <c r="B224" s="68">
        <v>3155.39</v>
      </c>
      <c r="C224" s="68">
        <v>7100</v>
      </c>
      <c r="D224" s="68">
        <v>7100</v>
      </c>
      <c r="E224" s="74">
        <v>3976.18</v>
      </c>
      <c r="F224" s="16">
        <f t="shared" si="7"/>
        <v>126.01231543485909</v>
      </c>
      <c r="G224" s="16">
        <f t="shared" si="6"/>
        <v>56.002535211267599</v>
      </c>
    </row>
    <row r="225" spans="1:7" s="30" customFormat="1" ht="26.4" x14ac:dyDescent="0.25">
      <c r="A225" s="66" t="s">
        <v>103</v>
      </c>
      <c r="B225" s="65">
        <v>3155.39</v>
      </c>
      <c r="C225" s="65">
        <v>7100</v>
      </c>
      <c r="D225" s="65">
        <v>7100</v>
      </c>
      <c r="E225" s="75">
        <v>3976.18</v>
      </c>
      <c r="F225" s="16">
        <f t="shared" si="7"/>
        <v>126.01231543485909</v>
      </c>
      <c r="G225" s="16">
        <f t="shared" si="6"/>
        <v>56.002535211267599</v>
      </c>
    </row>
    <row r="226" spans="1:7" s="30" customFormat="1" ht="13.2" x14ac:dyDescent="0.25">
      <c r="A226" s="64" t="s">
        <v>90</v>
      </c>
      <c r="B226" s="67">
        <v>479.64</v>
      </c>
      <c r="C226" s="63">
        <v>1100</v>
      </c>
      <c r="D226" s="63">
        <v>1100</v>
      </c>
      <c r="E226" s="84">
        <v>596.88</v>
      </c>
      <c r="F226" s="16">
        <f t="shared" si="7"/>
        <v>124.44333249937453</v>
      </c>
      <c r="G226" s="16">
        <f t="shared" si="6"/>
        <v>54.261818181818178</v>
      </c>
    </row>
    <row r="227" spans="1:7" s="30" customFormat="1" ht="13.2" x14ac:dyDescent="0.25">
      <c r="A227" s="19" t="s">
        <v>33</v>
      </c>
      <c r="B227" s="20">
        <v>479.64</v>
      </c>
      <c r="C227" s="18">
        <v>1100</v>
      </c>
      <c r="D227" s="18">
        <v>1100</v>
      </c>
      <c r="E227" s="28">
        <v>596.88</v>
      </c>
      <c r="F227" s="16">
        <f t="shared" si="7"/>
        <v>124.44333249937453</v>
      </c>
      <c r="G227" s="16">
        <f t="shared" si="6"/>
        <v>54.261818181818178</v>
      </c>
    </row>
    <row r="228" spans="1:7" s="30" customFormat="1" ht="13.2" x14ac:dyDescent="0.25">
      <c r="A228" s="62" t="s">
        <v>39</v>
      </c>
      <c r="B228" s="61">
        <v>479.64</v>
      </c>
      <c r="C228" s="60"/>
      <c r="D228" s="60"/>
      <c r="E228" s="78">
        <v>596.88</v>
      </c>
      <c r="F228" s="16">
        <f t="shared" si="7"/>
        <v>124.44333249937453</v>
      </c>
      <c r="G228" s="16"/>
    </row>
    <row r="229" spans="1:7" s="30" customFormat="1" ht="13.2" x14ac:dyDescent="0.25">
      <c r="A229" s="5" t="s">
        <v>41</v>
      </c>
      <c r="B229" s="8">
        <v>479.64</v>
      </c>
      <c r="C229" s="6"/>
      <c r="D229" s="6"/>
      <c r="E229" s="12">
        <v>596.88</v>
      </c>
      <c r="F229" s="16">
        <f t="shared" si="7"/>
        <v>124.44333249937453</v>
      </c>
      <c r="G229" s="16"/>
    </row>
    <row r="230" spans="1:7" s="30" customFormat="1" ht="13.2" x14ac:dyDescent="0.25">
      <c r="A230" s="64" t="s">
        <v>94</v>
      </c>
      <c r="B230" s="63">
        <v>2675.75</v>
      </c>
      <c r="C230" s="63">
        <v>6000</v>
      </c>
      <c r="D230" s="63">
        <v>6000</v>
      </c>
      <c r="E230" s="76">
        <v>3379.3</v>
      </c>
      <c r="F230" s="16">
        <f t="shared" si="7"/>
        <v>126.29356255255537</v>
      </c>
      <c r="G230" s="16">
        <f t="shared" si="6"/>
        <v>56.321666666666673</v>
      </c>
    </row>
    <row r="231" spans="1:7" s="30" customFormat="1" ht="13.2" x14ac:dyDescent="0.25">
      <c r="A231" s="19" t="s">
        <v>33</v>
      </c>
      <c r="B231" s="18">
        <v>2675.75</v>
      </c>
      <c r="C231" s="18">
        <v>6000</v>
      </c>
      <c r="D231" s="18">
        <v>6000</v>
      </c>
      <c r="E231" s="27">
        <v>3379.3</v>
      </c>
      <c r="F231" s="16">
        <f t="shared" si="7"/>
        <v>126.29356255255537</v>
      </c>
      <c r="G231" s="16">
        <f t="shared" si="6"/>
        <v>56.321666666666673</v>
      </c>
    </row>
    <row r="232" spans="1:7" s="30" customFormat="1" ht="13.2" x14ac:dyDescent="0.25">
      <c r="A232" s="62" t="s">
        <v>39</v>
      </c>
      <c r="B232" s="59">
        <v>2675.75</v>
      </c>
      <c r="C232" s="60"/>
      <c r="D232" s="60"/>
      <c r="E232" s="77">
        <v>3379.3</v>
      </c>
      <c r="F232" s="16">
        <f t="shared" si="7"/>
        <v>126.29356255255537</v>
      </c>
      <c r="G232" s="16"/>
    </row>
    <row r="233" spans="1:7" s="30" customFormat="1" ht="13.2" x14ac:dyDescent="0.25">
      <c r="A233" s="5" t="s">
        <v>41</v>
      </c>
      <c r="B233" s="7">
        <v>2675.75</v>
      </c>
      <c r="C233" s="6"/>
      <c r="D233" s="6"/>
      <c r="E233" s="11">
        <v>3379.3</v>
      </c>
      <c r="F233" s="16">
        <f t="shared" si="7"/>
        <v>126.29356255255537</v>
      </c>
      <c r="G233" s="16"/>
    </row>
    <row r="234" spans="1:7" s="30" customFormat="1" ht="13.2" x14ac:dyDescent="0.25">
      <c r="A234" s="5" t="s">
        <v>102</v>
      </c>
      <c r="B234" s="7">
        <v>284416.48</v>
      </c>
      <c r="C234" s="7">
        <v>640500</v>
      </c>
      <c r="D234" s="7">
        <v>657900</v>
      </c>
      <c r="E234" s="11">
        <v>321586.57</v>
      </c>
      <c r="F234" s="16">
        <f t="shared" si="7"/>
        <v>113.0688946013255</v>
      </c>
      <c r="G234" s="16">
        <f t="shared" si="6"/>
        <v>48.880767593859247</v>
      </c>
    </row>
    <row r="235" spans="1:7" s="30" customFormat="1" ht="13.2" x14ac:dyDescent="0.25">
      <c r="A235" s="66" t="s">
        <v>101</v>
      </c>
      <c r="B235" s="65">
        <v>284416.48</v>
      </c>
      <c r="C235" s="65">
        <v>640500</v>
      </c>
      <c r="D235" s="65">
        <v>657900</v>
      </c>
      <c r="E235" s="75">
        <v>321586.57</v>
      </c>
      <c r="F235" s="16">
        <f t="shared" si="7"/>
        <v>113.0688946013255</v>
      </c>
      <c r="G235" s="16">
        <f t="shared" si="6"/>
        <v>48.880767593859247</v>
      </c>
    </row>
    <row r="236" spans="1:7" s="30" customFormat="1" ht="13.2" x14ac:dyDescent="0.25">
      <c r="A236" s="64" t="s">
        <v>95</v>
      </c>
      <c r="B236" s="63">
        <v>284416.48</v>
      </c>
      <c r="C236" s="63">
        <v>640500</v>
      </c>
      <c r="D236" s="63">
        <v>657900</v>
      </c>
      <c r="E236" s="76">
        <v>321586.57</v>
      </c>
      <c r="F236" s="16">
        <f t="shared" si="7"/>
        <v>113.0688946013255</v>
      </c>
      <c r="G236" s="16">
        <f t="shared" si="6"/>
        <v>48.880767593859247</v>
      </c>
    </row>
    <row r="237" spans="1:7" s="30" customFormat="1" ht="13.2" x14ac:dyDescent="0.25">
      <c r="A237" s="19" t="s">
        <v>26</v>
      </c>
      <c r="B237" s="18">
        <v>263472.55</v>
      </c>
      <c r="C237" s="18">
        <v>585000</v>
      </c>
      <c r="D237" s="18">
        <v>602000</v>
      </c>
      <c r="E237" s="27">
        <v>298044.79999999999</v>
      </c>
      <c r="F237" s="16">
        <f t="shared" si="7"/>
        <v>113.1217654362855</v>
      </c>
      <c r="G237" s="16">
        <f t="shared" si="6"/>
        <v>49.50910299003322</v>
      </c>
    </row>
    <row r="238" spans="1:7" s="30" customFormat="1" ht="13.2" x14ac:dyDescent="0.25">
      <c r="A238" s="62" t="s">
        <v>27</v>
      </c>
      <c r="B238" s="59">
        <v>220293.8</v>
      </c>
      <c r="C238" s="60"/>
      <c r="D238" s="60"/>
      <c r="E238" s="77">
        <v>246193.29</v>
      </c>
      <c r="F238" s="16">
        <f t="shared" si="7"/>
        <v>111.75679478950384</v>
      </c>
      <c r="G238" s="16"/>
    </row>
    <row r="239" spans="1:7" s="30" customFormat="1" ht="13.2" x14ac:dyDescent="0.25">
      <c r="A239" s="5" t="s">
        <v>28</v>
      </c>
      <c r="B239" s="7">
        <v>220293.8</v>
      </c>
      <c r="C239" s="6"/>
      <c r="D239" s="6"/>
      <c r="E239" s="11">
        <v>246193.29</v>
      </c>
      <c r="F239" s="16">
        <f t="shared" si="7"/>
        <v>111.75679478950384</v>
      </c>
      <c r="G239" s="16"/>
    </row>
    <row r="240" spans="1:7" s="30" customFormat="1" ht="13.2" x14ac:dyDescent="0.25">
      <c r="A240" s="62" t="s">
        <v>29</v>
      </c>
      <c r="B240" s="59">
        <v>7987.84</v>
      </c>
      <c r="C240" s="60"/>
      <c r="D240" s="60"/>
      <c r="E240" s="77">
        <v>12635.33</v>
      </c>
      <c r="F240" s="16">
        <f t="shared" si="7"/>
        <v>158.18206173383541</v>
      </c>
      <c r="G240" s="16"/>
    </row>
    <row r="241" spans="1:7" s="30" customFormat="1" ht="13.2" x14ac:dyDescent="0.25">
      <c r="A241" s="5" t="s">
        <v>30</v>
      </c>
      <c r="B241" s="7">
        <v>7987.84</v>
      </c>
      <c r="C241" s="6"/>
      <c r="D241" s="6"/>
      <c r="E241" s="11">
        <v>12635.33</v>
      </c>
      <c r="F241" s="16">
        <f t="shared" si="7"/>
        <v>158.18206173383541</v>
      </c>
      <c r="G241" s="16"/>
    </row>
    <row r="242" spans="1:7" s="30" customFormat="1" ht="13.2" x14ac:dyDescent="0.25">
      <c r="A242" s="62" t="s">
        <v>31</v>
      </c>
      <c r="B242" s="59">
        <v>35190.910000000003</v>
      </c>
      <c r="C242" s="60"/>
      <c r="D242" s="60"/>
      <c r="E242" s="77">
        <v>39216.18</v>
      </c>
      <c r="F242" s="16">
        <f t="shared" si="7"/>
        <v>111.43837996800879</v>
      </c>
      <c r="G242" s="16"/>
    </row>
    <row r="243" spans="1:7" s="30" customFormat="1" ht="13.2" x14ac:dyDescent="0.25">
      <c r="A243" s="5" t="s">
        <v>32</v>
      </c>
      <c r="B243" s="7">
        <v>35190.910000000003</v>
      </c>
      <c r="C243" s="6"/>
      <c r="D243" s="6"/>
      <c r="E243" s="11">
        <v>39216.18</v>
      </c>
      <c r="F243" s="16">
        <f t="shared" si="7"/>
        <v>111.43837996800879</v>
      </c>
      <c r="G243" s="16"/>
    </row>
    <row r="244" spans="1:7" s="30" customFormat="1" ht="13.2" x14ac:dyDescent="0.25">
      <c r="A244" s="19" t="s">
        <v>33</v>
      </c>
      <c r="B244" s="18">
        <v>20943.93</v>
      </c>
      <c r="C244" s="18">
        <v>55500</v>
      </c>
      <c r="D244" s="18">
        <v>55900</v>
      </c>
      <c r="E244" s="27">
        <v>23541.77</v>
      </c>
      <c r="F244" s="16">
        <f t="shared" si="7"/>
        <v>112.40378477200792</v>
      </c>
      <c r="G244" s="16">
        <f t="shared" si="6"/>
        <v>42.114078711985691</v>
      </c>
    </row>
    <row r="245" spans="1:7" s="30" customFormat="1" ht="13.2" x14ac:dyDescent="0.25">
      <c r="A245" s="62" t="s">
        <v>34</v>
      </c>
      <c r="B245" s="59">
        <v>20041.41</v>
      </c>
      <c r="C245" s="60"/>
      <c r="D245" s="60"/>
      <c r="E245" s="77">
        <v>22185.25</v>
      </c>
      <c r="F245" s="16">
        <f t="shared" si="7"/>
        <v>110.69705175434264</v>
      </c>
      <c r="G245" s="16"/>
    </row>
    <row r="246" spans="1:7" s="30" customFormat="1" ht="13.2" x14ac:dyDescent="0.25">
      <c r="A246" s="5" t="s">
        <v>36</v>
      </c>
      <c r="B246" s="7">
        <v>20041.41</v>
      </c>
      <c r="C246" s="6"/>
      <c r="D246" s="6"/>
      <c r="E246" s="11">
        <v>22185.25</v>
      </c>
      <c r="F246" s="16">
        <f t="shared" si="7"/>
        <v>110.69705175434264</v>
      </c>
      <c r="G246" s="16"/>
    </row>
    <row r="247" spans="1:7" s="30" customFormat="1" ht="13.2" x14ac:dyDescent="0.25">
      <c r="A247" s="62" t="s">
        <v>54</v>
      </c>
      <c r="B247" s="61">
        <v>902.52</v>
      </c>
      <c r="C247" s="60"/>
      <c r="D247" s="60"/>
      <c r="E247" s="77">
        <v>1356.52</v>
      </c>
      <c r="F247" s="16">
        <f t="shared" si="7"/>
        <v>150.30359438017996</v>
      </c>
      <c r="G247" s="16"/>
    </row>
    <row r="248" spans="1:7" s="30" customFormat="1" ht="13.2" x14ac:dyDescent="0.25">
      <c r="A248" s="5" t="s">
        <v>58</v>
      </c>
      <c r="B248" s="8">
        <v>902.52</v>
      </c>
      <c r="C248" s="6"/>
      <c r="D248" s="6"/>
      <c r="E248" s="11">
        <v>1356.52</v>
      </c>
      <c r="F248" s="16">
        <f t="shared" si="7"/>
        <v>150.30359438017996</v>
      </c>
      <c r="G248" s="16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Račun prihoda i rashoda</vt:lpstr>
      <vt:lpstr>Izvještaj po izvorima</vt:lpstr>
      <vt:lpstr>Rashodi prema funk.kl.</vt:lpstr>
      <vt:lpstr>Račun financiranja</vt:lpstr>
      <vt:lpstr>Posebni dio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OŠ_Plaški_Računo</dc:creator>
  <cp:lastModifiedBy>OŠ_Plaški_Računo</cp:lastModifiedBy>
  <cp:lastPrinted>2023-07-14T06:54:38Z</cp:lastPrinted>
  <dcterms:created xsi:type="dcterms:W3CDTF">2023-07-12T10:01:31Z</dcterms:created>
  <dcterms:modified xsi:type="dcterms:W3CDTF">2023-07-14T06:57:32Z</dcterms:modified>
</cp:coreProperties>
</file>